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išovský\Desktop\Ľubovnianska nemocnica 2006-2009\2019\Verejné obstarávanie\VO Nábytok_Chirurgia_Gynekologia\ZADÁVACÍ DOKUMENTACE-BLOCK\2_NP\"/>
    </mc:Choice>
  </mc:AlternateContent>
  <xr:revisionPtr revIDLastSave="0" documentId="13_ncr:1_{A574C805-09E6-41FC-A0A6-744BFB264C73}" xr6:coauthVersionLast="44" xr6:coauthVersionMax="44" xr10:uidLastSave="{00000000-0000-0000-0000-000000000000}"/>
  <bookViews>
    <workbookView xWindow="0" yWindow="15" windowWidth="20730" windowHeight="11055" tabRatio="816" xr2:uid="{00000000-000D-0000-FFFF-FFFF00000000}"/>
  </bookViews>
  <sheets>
    <sheet name="Technické listy" sheetId="10" r:id="rId1"/>
    <sheet name="Zdroj" sheetId="7" state="hidden" r:id="rId2"/>
  </sheets>
  <definedNames>
    <definedName name="_xlnm._FilterDatabase" localSheetId="0" hidden="1">'Technické listy'!$F$2:$F$69</definedName>
    <definedName name="_xlnm._FilterDatabase" localSheetId="1" hidden="1">Zdroj!$A$3:$J$118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3" i="7" l="1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32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4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58" i="7"/>
  <c r="C59" i="7"/>
  <c r="C60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4" i="7"/>
  <c r="H120" i="7" l="1"/>
</calcChain>
</file>

<file path=xl/sharedStrings.xml><?xml version="1.0" encoding="utf-8"?>
<sst xmlns="http://schemas.openxmlformats.org/spreadsheetml/2006/main" count="671" uniqueCount="250">
  <si>
    <t>Jedn. cena bez DPH</t>
  </si>
  <si>
    <t>Cena celkom bez DPH</t>
  </si>
  <si>
    <t>Názov prístroja  (zariadenia)</t>
  </si>
  <si>
    <t>SPOLU DODÁVKA BEZ DPH :</t>
  </si>
  <si>
    <t>Počet kusov</t>
  </si>
  <si>
    <t xml:space="preserve">3.02 - Ambulancia </t>
  </si>
  <si>
    <t>3.03 - Zákroková miestnosť</t>
  </si>
  <si>
    <t>3.05 - Umývanie nástrojov</t>
  </si>
  <si>
    <t>3.06 - Setovanie</t>
  </si>
  <si>
    <t>3.08 - Expedícia sterilného materiálu</t>
  </si>
  <si>
    <t>3.07 - Filter</t>
  </si>
  <si>
    <t>3.10 - Sklad čistého prádla</t>
  </si>
  <si>
    <t xml:space="preserve">3.13 - Špinavý sklad </t>
  </si>
  <si>
    <t>3.18 - Sklad liekov</t>
  </si>
  <si>
    <t>3.19 - Sklad zdravotníckeho materiálu</t>
  </si>
  <si>
    <t>3.39 - Čistiaca miestnosť</t>
  </si>
  <si>
    <t>3.28 - Príprava pacientov</t>
  </si>
  <si>
    <t>3.29 - Zobúdzacia miestnosť</t>
  </si>
  <si>
    <t>3.32 - Operačná sála všeob. + laparoskopia</t>
  </si>
  <si>
    <t>3.33 - Sterilný sklad</t>
  </si>
  <si>
    <t>3.34 - Sklad prístrojov</t>
  </si>
  <si>
    <t>3.37 - Operačná sála ortopedická a traumatologická</t>
  </si>
  <si>
    <t>3.25 - Filter personálu</t>
  </si>
  <si>
    <t>Pracovní pult (pod parapetem)</t>
  </si>
  <si>
    <t>Instrumentační vozík (2-podlažní)</t>
  </si>
  <si>
    <t>Kartotéka A4</t>
  </si>
  <si>
    <t>Výrobce</t>
  </si>
  <si>
    <t>Typ</t>
  </si>
  <si>
    <t>730x560x900-1300</t>
  </si>
  <si>
    <t>1090x670x900-1300</t>
  </si>
  <si>
    <t>Instrumentačný vozík - standardní (hydraulický zdvih, antistatické provedení)</t>
  </si>
  <si>
    <t>Instrumentačný vozík - velký (hydraulický zdvih, antistatické provedení)</t>
  </si>
  <si>
    <t>450x450x860-1300</t>
  </si>
  <si>
    <t>Aseptické umývadlo vč. stojanu (1 miska)</t>
  </si>
  <si>
    <t xml:space="preserve">Málek, Maro, </t>
  </si>
  <si>
    <t>700x340x900</t>
  </si>
  <si>
    <t xml:space="preserve">Unis Jakos? </t>
  </si>
  <si>
    <t>Vozík na špinavé prádlo-odpad,na 2 vaky-víko, nožní ovládání</t>
  </si>
  <si>
    <r>
      <rPr>
        <sz val="8"/>
        <rFont val="Calibri"/>
        <family val="2"/>
        <charset val="238"/>
      </rPr>
      <t>ø4</t>
    </r>
    <r>
      <rPr>
        <sz val="8"/>
        <rFont val="Arial"/>
        <family val="2"/>
        <charset val="238"/>
      </rPr>
      <t>50x550-700</t>
    </r>
  </si>
  <si>
    <t>Operační sedačka s nast. výškou (hydraulická, nožní ovládání, antistatické provedení)</t>
  </si>
  <si>
    <t>Operační sedačka s opěradlem a nast. výškou (hydraulická, nožní ovládání, antistatické provedení)</t>
  </si>
  <si>
    <r>
      <rPr>
        <sz val="8"/>
        <rFont val="Calibri"/>
        <family val="2"/>
        <charset val="238"/>
      </rPr>
      <t>ø4</t>
    </r>
    <r>
      <rPr>
        <sz val="8"/>
        <rFont val="Arial"/>
        <family val="2"/>
        <charset val="238"/>
      </rPr>
      <t>50x600-750</t>
    </r>
  </si>
  <si>
    <t>Kovonax, Maro</t>
  </si>
  <si>
    <t>600x600x1120-2000</t>
  </si>
  <si>
    <t>Maro, Málek</t>
  </si>
  <si>
    <t>Vozík na STJ kontejnery (6STJ jednotek, NR)</t>
  </si>
  <si>
    <t>694x650x1124</t>
  </si>
  <si>
    <t>JIVA Jirák</t>
  </si>
  <si>
    <t>Klaro, Blanco</t>
  </si>
  <si>
    <t>Sanela</t>
  </si>
  <si>
    <t>Jímka na sádru (NR separátor sádry)</t>
  </si>
  <si>
    <t>250x500x230</t>
  </si>
  <si>
    <t>Mycí stůl s dřezem a policí (nerezové provedení, zadní límec, dřez 500x500x300)</t>
  </si>
  <si>
    <t>615x600x820</t>
  </si>
  <si>
    <t>Chladnička podstavná na léky (115 l, vhodná na skladování léků, ukazatel teploty, prosklená)</t>
  </si>
  <si>
    <t>520x330x200</t>
  </si>
  <si>
    <t>520x330x400</t>
  </si>
  <si>
    <t>Schůdek jednostupňový (pevný, NR)</t>
  </si>
  <si>
    <t>Maro, Blanco</t>
  </si>
  <si>
    <t>KESA</t>
  </si>
  <si>
    <t>550x550x900-1200</t>
  </si>
  <si>
    <t>Stojan s elektrickým varičom (NR, NR varná miska 4l)</t>
  </si>
  <si>
    <t xml:space="preserve">Blanco, </t>
  </si>
  <si>
    <t>Maro, Klaro (NEREZ1010)</t>
  </si>
  <si>
    <t>850x650x1070</t>
  </si>
  <si>
    <r>
      <t xml:space="preserve">Anesteziologický vozík (4 zásuvky, kolečka </t>
    </r>
    <r>
      <rPr>
        <sz val="8"/>
        <rFont val="Calibri"/>
        <family val="2"/>
        <charset val="238"/>
      </rPr>
      <t>ø</t>
    </r>
    <r>
      <rPr>
        <sz val="8.8000000000000007"/>
        <rFont val="Arial"/>
        <family val="2"/>
        <charset val="238"/>
      </rPr>
      <t>125 antistat., postranní koš</t>
    </r>
    <r>
      <rPr>
        <sz val="8"/>
        <rFont val="Arial"/>
        <family val="2"/>
        <charset val="238"/>
      </rPr>
      <t>, vrchní NR plato a ohrádka)</t>
    </r>
  </si>
  <si>
    <t>800x480x950</t>
  </si>
  <si>
    <t>Resuscitačný vozík s vybavením (4 zásuvky, kolečka ø125 antistat., držák defibrilátoru a infuzí, vrchní NR plato a ohrádka)</t>
  </si>
  <si>
    <t>Dekontaminační vozík (vozík pro převoz dekontaminačního kontejneru, postranní koš)</t>
  </si>
  <si>
    <t>890x510x950</t>
  </si>
  <si>
    <t>650x500x790</t>
  </si>
  <si>
    <t>Málek, Maro, UNIS Jakos (UJ2712)</t>
  </si>
  <si>
    <t>1600x600x900</t>
  </si>
  <si>
    <t>Mycí stůl s dřezem a policí (nerezové provedení, zadní límec, prolis, dvoudřez 400x400x250)</t>
  </si>
  <si>
    <t>Police nástěnná dvouetážová (nerezové provedení)</t>
  </si>
  <si>
    <t>1600x300x380</t>
  </si>
  <si>
    <t>JIVA Jirák, AKC</t>
  </si>
  <si>
    <t>Pracovný stůl jednoduchý se zásuvkovým blokem (NR, zadní límec)</t>
  </si>
  <si>
    <t>2200x700x900</t>
  </si>
  <si>
    <t>560x570x1360</t>
  </si>
  <si>
    <t xml:space="preserve">JIVA, MARO, </t>
  </si>
  <si>
    <t>450x490x940</t>
  </si>
  <si>
    <t>600x400x2000</t>
  </si>
  <si>
    <t>Regál 4-policový (nerezový)</t>
  </si>
  <si>
    <t>900x400x1800</t>
  </si>
  <si>
    <t>Klaro, Blanco, UNIS JAKOS</t>
  </si>
  <si>
    <t>2330x520x2000</t>
  </si>
  <si>
    <t xml:space="preserve">Skříň na prádlo - velká (uzavíratelná - posuvné dveře, police přestavitelné) </t>
  </si>
  <si>
    <t>Uzavíratelná skříň na desinfekční prostředky (nerezové provedení, dvoudvéřová)</t>
  </si>
  <si>
    <t>1000x400x2000</t>
  </si>
  <si>
    <t>Vozík na špinavé prádlo (chromované)</t>
  </si>
  <si>
    <t>920x530x1050</t>
  </si>
  <si>
    <t>JIVA, AKC, Málek</t>
  </si>
  <si>
    <t>900x400x2000</t>
  </si>
  <si>
    <t>Uzavíratelná skříň na léky (dvoudvéřová, zámek)</t>
  </si>
  <si>
    <t>615x709x1897</t>
  </si>
  <si>
    <t>Uzavíratelná skříň na zdr. materiál (dvoudvéřová, posuvné dveře )</t>
  </si>
  <si>
    <t>Vozík na špinavé prádlo-odpad,na 1 vak-víko, nožní ovládání</t>
  </si>
  <si>
    <t>3.21 - Biela šatňa</t>
  </si>
  <si>
    <t>Šatní skříň(jednodvéřová, 2xpolice - horní, dolní, větrání, uzamykatelné, šatní tyč  )</t>
  </si>
  <si>
    <t>Šatní lavice (ocelová nosná konstrukce, lamino deska)</t>
  </si>
  <si>
    <t>350x1200x450</t>
  </si>
  <si>
    <t>Skříň na oděvy (otevřená, policová, 4 oddělení na výšku )</t>
  </si>
  <si>
    <t>2000x400x2000</t>
  </si>
  <si>
    <t>Držák nástěnný na operační obuv 10 párů</t>
  </si>
  <si>
    <t>590x60x1235</t>
  </si>
  <si>
    <t>Držák nástěnný na operační obuv 15 párů</t>
  </si>
  <si>
    <t>880x60x985</t>
  </si>
  <si>
    <t>Nástěnná polička na jednorázové rouškování (čepice, ústenky,….)</t>
  </si>
  <si>
    <t>900x280x280</t>
  </si>
  <si>
    <t>Málek, UNIS JAKOS, JIVA</t>
  </si>
  <si>
    <t>Schůdek dvoustupňový (pevný, NR)</t>
  </si>
  <si>
    <t>Pracovní stůl (vhodný do zázemí OS)</t>
  </si>
  <si>
    <t>Sedačka s opěrou zad (otočná, výšk. zdvih., pojízdná, zdr. koženka)</t>
  </si>
  <si>
    <t>450x600x750</t>
  </si>
  <si>
    <t>Operační sedačka s nast. výškou (hydraulická, nožní ovládání)</t>
  </si>
  <si>
    <t>Kovonax, Maro, Meyer, Málek</t>
  </si>
  <si>
    <t>3.11 - Upratovačka</t>
  </si>
  <si>
    <t>3.14 - Upratovačka</t>
  </si>
  <si>
    <t>3.30 - Predsálie</t>
  </si>
  <si>
    <t>3.36 - Predsálie</t>
  </si>
  <si>
    <t>3.31 - Umývanie lekárov</t>
  </si>
  <si>
    <t>3.35 - Umývanie lekárov</t>
  </si>
  <si>
    <t>Nástěnný věšák na operační zástěry (nerez, 5ks ramínek)</t>
  </si>
  <si>
    <t>250x570x100</t>
  </si>
  <si>
    <t>Odhazovací nádoba na použité papírové ručníky</t>
  </si>
  <si>
    <t>340x260x540</t>
  </si>
  <si>
    <t>Žlab spádový vč. dávkovačů mýdla, desinfekce, zrcadla a papírových útěrek</t>
  </si>
  <si>
    <t>1500x500x1400</t>
  </si>
  <si>
    <t>Aseptické umývadlo vč. stojanu (2 miska)</t>
  </si>
  <si>
    <t>Pojízdný nerezový stojan se zavěšenými koši (4koše - 2xhl.340mm, 2xhl.230mm)</t>
  </si>
  <si>
    <t>Pojízdný nerezový stojan se zavěšenými koši (4koše - 4xhl.340mm)</t>
  </si>
  <si>
    <t>AKC</t>
  </si>
  <si>
    <t xml:space="preserve">Skříň prokládací </t>
  </si>
  <si>
    <t>1020x830x2100</t>
  </si>
  <si>
    <t>3200x670x2100</t>
  </si>
  <si>
    <t>5455x670x2100</t>
  </si>
  <si>
    <t>900x600x1800</t>
  </si>
  <si>
    <t>Stůl s policí (nerezový)</t>
  </si>
  <si>
    <t>1100x650x900</t>
  </si>
  <si>
    <t>2000x600x900</t>
  </si>
  <si>
    <t>alternativa</t>
  </si>
  <si>
    <t>Rozměry [mm]</t>
  </si>
  <si>
    <t>umístění</t>
  </si>
  <si>
    <t>Skříňová sestava 03.a (nerezová)</t>
  </si>
  <si>
    <t>Skříňová sestava 03.b (nerezová)</t>
  </si>
  <si>
    <t>Pracovní linka 02 (dřez + umývadlo, prostor pro podstavnou chladičku, horní sešikmení)</t>
  </si>
  <si>
    <t>3757x700x2100</t>
  </si>
  <si>
    <t>Pracovní linka 01 (dřez + umývadlo, prostor pro podstavnou chladičku, horní sešikmení)</t>
  </si>
  <si>
    <t>Pracovní linka 03 (dřez + umývadlo, prostor pro podstavnou chladičku)</t>
  </si>
  <si>
    <t>Pracovní linka 04 (dřez + umývadlo, prostor pro podstavnou chladičku)</t>
  </si>
  <si>
    <t xml:space="preserve">Skříňová sestava 01 </t>
  </si>
  <si>
    <t>Skříňová sestava 02 (nerezová) - Operační sál</t>
  </si>
  <si>
    <t>Skříňová sestava 04 (nerezová) - Operační sál</t>
  </si>
  <si>
    <t>Pracovní linka 05 (dřez + umývadlo)</t>
  </si>
  <si>
    <t>Pracovní linka 06 (bez dřezu)</t>
  </si>
  <si>
    <t>3600x700x2100</t>
  </si>
  <si>
    <t>2950x700x2100</t>
  </si>
  <si>
    <t>4100x700x2100</t>
  </si>
  <si>
    <t>3047x700x2100</t>
  </si>
  <si>
    <t>3007x700x2100</t>
  </si>
  <si>
    <t>5454x670x2100</t>
  </si>
  <si>
    <t>Pracovní stůl</t>
  </si>
  <si>
    <t>2200x480x750</t>
  </si>
  <si>
    <t>420x500x650</t>
  </si>
  <si>
    <t>2530x700x900</t>
  </si>
  <si>
    <t>poptáno Klaro</t>
  </si>
  <si>
    <t>Počet ks</t>
  </si>
  <si>
    <t>3.24 - Zelená šatňa</t>
  </si>
  <si>
    <t>1250x400x2000</t>
  </si>
  <si>
    <t>300x500x2000</t>
  </si>
  <si>
    <t>1300x700x750</t>
  </si>
  <si>
    <t>600x2700x850</t>
  </si>
  <si>
    <t>Infúzní stojan (celonerezový,košík, antistatické provedení)</t>
  </si>
  <si>
    <t>Transportní vozík (2-podlažní)</t>
  </si>
  <si>
    <t>Policová skříň na čisté prádlo</t>
  </si>
  <si>
    <t>Chladnička na léky</t>
  </si>
  <si>
    <t>Č. položky</t>
  </si>
  <si>
    <t>Referenčný výrobca</t>
  </si>
  <si>
    <t>Referenčný výrobok</t>
  </si>
  <si>
    <t>Forma splnenie technickej kvalifikácie</t>
  </si>
  <si>
    <t>Anesteziologický vozík (4 zásuvky, kolečka ø125 antistat., postranní koš, vrchní NR plato a ohrádka)</t>
  </si>
  <si>
    <t>Aseptické umývadlo vč. stojanu (2 misky)</t>
  </si>
  <si>
    <t>Držák nástěnný na operační obuv 12 párů</t>
  </si>
  <si>
    <t>Instrumentační vozík - standardní (hydraulický zdvih, antistatické provedení)</t>
  </si>
  <si>
    <t>Instrumentační vozík - velký (hydraulický zdvih, antistatické provedení)</t>
  </si>
  <si>
    <t>Police nástěnná</t>
  </si>
  <si>
    <t>Polohovací, rozkládací křeslo</t>
  </si>
  <si>
    <t>Pracovní linka 02 (dřez + umyvadlo, prostor pro podstavnou chladičku, horní sešikmení)</t>
  </si>
  <si>
    <t>Pracovní linka 03 (dřez + umyvadlo, prostor pro podstavnou chladičku)</t>
  </si>
  <si>
    <t>Pracovní linka 07 (dřez + umyvadlo, prostor pro podstavnou chladičku, horní sešikmení)</t>
  </si>
  <si>
    <t>Pracovní linka 08 (dřez, horní sešikmení)</t>
  </si>
  <si>
    <t>Pracovní linka 09 (dřez + umyvadlo, prostor pro podstavnou chladičku, horní sešikmení)</t>
  </si>
  <si>
    <t>Pracovní linka s přebalovacím pultem 01 (mycí vanička, umyvadlo, přebalovací pult, horní sešikmení)</t>
  </si>
  <si>
    <t>Pracovní linka s přebalovacím pultem 02</t>
  </si>
  <si>
    <t>Pracovní stůl jednoduchý se zásuvkovým blokem (NR, zadní límec)</t>
  </si>
  <si>
    <t>Přístrojový vozík</t>
  </si>
  <si>
    <t>Resuscitační vozík s vybavením (4 zásuvky, kolečka ø125 antistat., držák defibrilátoru a infuzí, vrchní NR plato a ohrádka)</t>
  </si>
  <si>
    <t>Skříň na léky a zdravotní pomůcky</t>
  </si>
  <si>
    <t xml:space="preserve">Skříňová sestava 04.a (lakovaný pozink) - Operační sál </t>
  </si>
  <si>
    <t xml:space="preserve">Skříňová sestava 04.b (lakovaný pozink) - Operační sál </t>
  </si>
  <si>
    <t>Skříňová sestava 05 (lakovaný pozink)</t>
  </si>
  <si>
    <t>Stojan s elektrickým vařičem (NR, NR varná miska 4l)</t>
  </si>
  <si>
    <t>Sedačka vyšetřovací (otočná, výšk. zdvih., pojízdná, zdr. koženka)</t>
  </si>
  <si>
    <t>Stolek</t>
  </si>
  <si>
    <t>Šatní skříň (dvoudvéřová, 2xpolice - horní, dolní, větrání, uzamykatelné, šatní tyč  )</t>
  </si>
  <si>
    <t>Šatní skříň (jednodvéřová, 2xpolice - horní, dolní, větrání, uzamykatelné, šatní tyč  )</t>
  </si>
  <si>
    <t>Věšák (3 háčky)</t>
  </si>
  <si>
    <t>Židle</t>
  </si>
  <si>
    <t>Žlab spádový se senzorovými bateriemi vč. dávkovačů mýdla, desinfekce, zrcadla a papírových útěrek</t>
  </si>
  <si>
    <t>katalógový list, príp. technický list</t>
  </si>
  <si>
    <t>KLARO</t>
  </si>
  <si>
    <t>BASIC ZV1251N</t>
  </si>
  <si>
    <t>-</t>
  </si>
  <si>
    <t xml:space="preserve">Ner.stoj. na inf.odpad,5x kolo,2x 5lt </t>
  </si>
  <si>
    <t>PV114</t>
  </si>
  <si>
    <t>NEREZ5090</t>
  </si>
  <si>
    <t>NEREZ5091</t>
  </si>
  <si>
    <t>LIEBHERR</t>
  </si>
  <si>
    <t>MKV 3910</t>
  </si>
  <si>
    <t>MKUV1613</t>
  </si>
  <si>
    <t>CN 42/12 AN0005</t>
  </si>
  <si>
    <t>NEREZ2704</t>
  </si>
  <si>
    <t xml:space="preserve">MAYO INSTRUMAN HYDRAULIC TOP I </t>
  </si>
  <si>
    <t xml:space="preserve">MAYO INSTRUMAN MAXI </t>
  </si>
  <si>
    <t>INVISTA</t>
  </si>
  <si>
    <t>Varianta 3 - LTD</t>
  </si>
  <si>
    <t>obecný katalógový list, príp. technický list</t>
  </si>
  <si>
    <t>UNIS JAKOS</t>
  </si>
  <si>
    <t>Varianta 4 - nerez zdravotnictví</t>
  </si>
  <si>
    <t>B2B</t>
  </si>
  <si>
    <t>Málek</t>
  </si>
  <si>
    <t>SH-1/A</t>
  </si>
  <si>
    <t>SH-3/JAKO-BA</t>
  </si>
  <si>
    <t>NEREZ5011</t>
  </si>
  <si>
    <t>Varianta 2 - LTD+HPL</t>
  </si>
  <si>
    <t xml:space="preserve">Zdravotnický vozík BASIC ZV1251N </t>
  </si>
  <si>
    <t>Mayer</t>
  </si>
  <si>
    <t>NEREZ1042</t>
  </si>
  <si>
    <t>NEREZ1041</t>
  </si>
  <si>
    <t>BLOCK</t>
  </si>
  <si>
    <t>106.01</t>
  </si>
  <si>
    <t>Varianta 1 - LAKOVANÝ POZINK</t>
  </si>
  <si>
    <t>SMO-1</t>
  </si>
  <si>
    <t xml:space="preserve">NEREZ PLATO 2704, 2x plato </t>
  </si>
  <si>
    <t>BESI 3 mini</t>
  </si>
  <si>
    <t>VAKO 80C/N</t>
  </si>
  <si>
    <t>215.05</t>
  </si>
  <si>
    <t>vyplnenie Prílohy č. 3 "Splnenie technických podmienok - nábytkové zostavy"</t>
  </si>
  <si>
    <t>Príloha č. 5b - Ľubovnianska nemocnica - Požiadavky na splnenie technických kvalifikačných predpokladov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</si>
</sst>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Arial CE"/>
      <charset val="238"/>
    </font>
    <font>
      <sz val="11"/>
      <color rgb="FF000000"/>
      <name val="Calibri"/>
      <family val="2"/>
      <charset val="238"/>
    </font>
    <font>
      <sz val="8"/>
      <name val="Calibri"/>
      <family val="2"/>
      <charset val="238"/>
    </font>
    <font>
      <sz val="8.8000000000000007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3" fillId="0" borderId="0"/>
  </cellStyleXfs>
  <cellXfs count="22">
    <xf numFmtId="0" fontId="0" fillId="0" borderId="0" xfId="0"/>
    <xf numFmtId="164" fontId="0" fillId="0" borderId="0" xfId="0" applyNumberFormat="1"/>
    <xf numFmtId="0" fontId="0" fillId="3" borderId="0" xfId="0" applyFill="1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</cellXfs>
  <cellStyles count="10">
    <cellStyle name="Normálna" xfId="0" builtinId="0"/>
    <cellStyle name="Normálna 2 2" xfId="2" xr:uid="{00000000-0005-0000-0000-000001000000}"/>
    <cellStyle name="Normálna 2 2 4" xfId="5" xr:uid="{00000000-0005-0000-0000-000002000000}"/>
    <cellStyle name="normálne 12 39 7" xfId="3" xr:uid="{00000000-0005-0000-0000-000003000000}"/>
    <cellStyle name="normálne 2" xfId="7" xr:uid="{00000000-0005-0000-0000-000004000000}"/>
    <cellStyle name="normálne 2 2 3" xfId="6" xr:uid="{00000000-0005-0000-0000-000005000000}"/>
    <cellStyle name="normálne 5" xfId="4" xr:uid="{00000000-0005-0000-0000-000006000000}"/>
    <cellStyle name="normálne_Hárok1" xfId="1" xr:uid="{00000000-0005-0000-0000-000007000000}"/>
    <cellStyle name="Normální 5" xfId="8" xr:uid="{137A092F-83E6-4413-B7B5-BC0BE686B8C7}"/>
    <cellStyle name="Normální 6" xfId="9" xr:uid="{292F789F-0D03-4B96-A2C2-8A9718FCDF78}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37E4B-5555-4E75-8122-B4F2E9C04140}">
  <dimension ref="A2:J69"/>
  <sheetViews>
    <sheetView tabSelected="1" topLeftCell="B1" zoomScale="85" zoomScaleNormal="85" workbookViewId="0">
      <selection activeCell="B3" sqref="B3"/>
    </sheetView>
  </sheetViews>
  <sheetFormatPr defaultRowHeight="15" x14ac:dyDescent="0.25"/>
  <cols>
    <col min="2" max="2" width="12.5703125" customWidth="1"/>
    <col min="3" max="3" width="110" style="3" bestFit="1" customWidth="1"/>
    <col min="4" max="4" width="35.85546875" style="4" customWidth="1"/>
    <col min="5" max="5" width="18.7109375" style="5" bestFit="1" customWidth="1"/>
    <col min="6" max="6" width="22.42578125" style="5" customWidth="1"/>
  </cols>
  <sheetData>
    <row r="2" spans="1:7" ht="18.75" x14ac:dyDescent="0.3">
      <c r="B2" s="20" t="s">
        <v>249</v>
      </c>
      <c r="C2" s="21"/>
      <c r="D2" s="21"/>
      <c r="E2" s="21"/>
      <c r="F2" s="21"/>
      <c r="G2" s="21"/>
    </row>
    <row r="3" spans="1:7" ht="15.75" thickBot="1" x14ac:dyDescent="0.3"/>
    <row r="4" spans="1:7" ht="32.25" thickBot="1" x14ac:dyDescent="0.3">
      <c r="B4" s="17" t="s">
        <v>177</v>
      </c>
      <c r="C4" s="14" t="s">
        <v>2</v>
      </c>
      <c r="D4" s="15" t="s">
        <v>180</v>
      </c>
      <c r="E4" s="15" t="s">
        <v>178</v>
      </c>
      <c r="F4" s="15" t="s">
        <v>179</v>
      </c>
      <c r="G4" s="16" t="s">
        <v>167</v>
      </c>
    </row>
    <row r="5" spans="1:7" x14ac:dyDescent="0.25">
      <c r="A5" s="9"/>
      <c r="B5" s="18">
        <v>1</v>
      </c>
      <c r="C5" s="6" t="s">
        <v>181</v>
      </c>
      <c r="D5" s="12" t="s">
        <v>210</v>
      </c>
      <c r="E5" s="10" t="s">
        <v>211</v>
      </c>
      <c r="F5" s="11" t="s">
        <v>212</v>
      </c>
      <c r="G5" s="18">
        <v>4</v>
      </c>
    </row>
    <row r="6" spans="1:7" ht="30" x14ac:dyDescent="0.25">
      <c r="A6" s="8"/>
      <c r="B6" s="18">
        <v>2</v>
      </c>
      <c r="C6" s="6" t="s">
        <v>182</v>
      </c>
      <c r="D6" s="13" t="s">
        <v>213</v>
      </c>
      <c r="E6" s="7" t="s">
        <v>211</v>
      </c>
      <c r="F6" s="6" t="s">
        <v>214</v>
      </c>
      <c r="G6" s="18">
        <v>3</v>
      </c>
    </row>
    <row r="7" spans="1:7" x14ac:dyDescent="0.25">
      <c r="A7" s="8"/>
      <c r="B7" s="18">
        <v>3</v>
      </c>
      <c r="C7" s="6" t="s">
        <v>68</v>
      </c>
      <c r="D7" s="13" t="s">
        <v>210</v>
      </c>
      <c r="E7" s="7" t="s">
        <v>211</v>
      </c>
      <c r="F7" s="6" t="s">
        <v>215</v>
      </c>
      <c r="G7" s="18">
        <v>4</v>
      </c>
    </row>
    <row r="8" spans="1:7" x14ac:dyDescent="0.25">
      <c r="A8" s="8"/>
      <c r="B8" s="18">
        <v>4</v>
      </c>
      <c r="C8" s="6" t="s">
        <v>104</v>
      </c>
      <c r="D8" s="13" t="s">
        <v>213</v>
      </c>
      <c r="E8" s="7" t="s">
        <v>211</v>
      </c>
      <c r="F8" s="6" t="s">
        <v>216</v>
      </c>
      <c r="G8" s="18">
        <v>1</v>
      </c>
    </row>
    <row r="9" spans="1:7" ht="15" customHeight="1" x14ac:dyDescent="0.25">
      <c r="A9" s="8"/>
      <c r="B9" s="18">
        <v>5</v>
      </c>
      <c r="C9" s="6" t="s">
        <v>183</v>
      </c>
      <c r="D9" s="13" t="s">
        <v>213</v>
      </c>
      <c r="E9" s="7" t="s">
        <v>211</v>
      </c>
      <c r="F9" s="6" t="s">
        <v>217</v>
      </c>
      <c r="G9" s="18">
        <v>1</v>
      </c>
    </row>
    <row r="10" spans="1:7" x14ac:dyDescent="0.25">
      <c r="A10" s="8"/>
      <c r="B10" s="18">
        <v>6</v>
      </c>
      <c r="C10" s="6" t="s">
        <v>176</v>
      </c>
      <c r="D10" s="13" t="s">
        <v>210</v>
      </c>
      <c r="E10" s="7" t="s">
        <v>218</v>
      </c>
      <c r="F10" s="6" t="s">
        <v>219</v>
      </c>
      <c r="G10" s="18">
        <v>1</v>
      </c>
    </row>
    <row r="11" spans="1:7" x14ac:dyDescent="0.25">
      <c r="A11" s="8"/>
      <c r="B11" s="18">
        <v>7</v>
      </c>
      <c r="C11" s="6" t="s">
        <v>54</v>
      </c>
      <c r="D11" s="13" t="s">
        <v>210</v>
      </c>
      <c r="E11" s="7" t="s">
        <v>218</v>
      </c>
      <c r="F11" s="6" t="s">
        <v>220</v>
      </c>
      <c r="G11" s="18">
        <v>4</v>
      </c>
    </row>
    <row r="12" spans="1:7" x14ac:dyDescent="0.25">
      <c r="A12" s="8"/>
      <c r="B12" s="18">
        <v>8</v>
      </c>
      <c r="C12" s="6" t="s">
        <v>173</v>
      </c>
      <c r="D12" s="13" t="s">
        <v>213</v>
      </c>
      <c r="E12" s="7" t="s">
        <v>211</v>
      </c>
      <c r="F12" s="6" t="s">
        <v>221</v>
      </c>
      <c r="G12" s="18">
        <v>19</v>
      </c>
    </row>
    <row r="13" spans="1:7" x14ac:dyDescent="0.25">
      <c r="A13" s="8"/>
      <c r="B13" s="18">
        <v>9</v>
      </c>
      <c r="C13" s="6" t="s">
        <v>184</v>
      </c>
      <c r="D13" s="13" t="s">
        <v>210</v>
      </c>
      <c r="E13" s="7" t="s">
        <v>211</v>
      </c>
      <c r="F13" s="6" t="s">
        <v>222</v>
      </c>
      <c r="G13" s="18">
        <v>8</v>
      </c>
    </row>
    <row r="14" spans="1:7" ht="30" x14ac:dyDescent="0.25">
      <c r="A14" s="8"/>
      <c r="B14" s="18">
        <v>10</v>
      </c>
      <c r="C14" s="6" t="s">
        <v>185</v>
      </c>
      <c r="D14" s="13" t="s">
        <v>210</v>
      </c>
      <c r="E14" s="7" t="s">
        <v>211</v>
      </c>
      <c r="F14" s="6" t="s">
        <v>223</v>
      </c>
      <c r="G14" s="18">
        <v>2</v>
      </c>
    </row>
    <row r="15" spans="1:7" ht="30" x14ac:dyDescent="0.25">
      <c r="A15" s="8"/>
      <c r="B15" s="18">
        <v>11</v>
      </c>
      <c r="C15" s="6" t="s">
        <v>24</v>
      </c>
      <c r="D15" s="13" t="s">
        <v>210</v>
      </c>
      <c r="E15" s="7" t="s">
        <v>211</v>
      </c>
      <c r="F15" s="6" t="s">
        <v>224</v>
      </c>
      <c r="G15" s="18">
        <v>8</v>
      </c>
    </row>
    <row r="16" spans="1:7" x14ac:dyDescent="0.25">
      <c r="A16" s="8"/>
      <c r="B16" s="18">
        <v>12</v>
      </c>
      <c r="C16" s="6" t="s">
        <v>25</v>
      </c>
      <c r="D16" s="13" t="s">
        <v>213</v>
      </c>
      <c r="E16" s="7" t="s">
        <v>225</v>
      </c>
      <c r="F16" s="6" t="s">
        <v>226</v>
      </c>
      <c r="G16" s="18">
        <v>2</v>
      </c>
    </row>
    <row r="17" spans="1:10" ht="30" x14ac:dyDescent="0.25">
      <c r="A17" s="8"/>
      <c r="B17" s="18">
        <v>13</v>
      </c>
      <c r="C17" s="6" t="s">
        <v>73</v>
      </c>
      <c r="D17" s="13" t="s">
        <v>227</v>
      </c>
      <c r="E17" s="7" t="s">
        <v>228</v>
      </c>
      <c r="F17" s="6" t="s">
        <v>229</v>
      </c>
      <c r="G17" s="18">
        <v>1</v>
      </c>
    </row>
    <row r="18" spans="1:10" ht="30" x14ac:dyDescent="0.25">
      <c r="A18" s="8"/>
      <c r="B18" s="18">
        <v>14</v>
      </c>
      <c r="C18" s="6" t="s">
        <v>73</v>
      </c>
      <c r="D18" s="13" t="s">
        <v>213</v>
      </c>
      <c r="E18" s="7" t="s">
        <v>228</v>
      </c>
      <c r="F18" s="6" t="s">
        <v>229</v>
      </c>
      <c r="G18" s="18">
        <v>1</v>
      </c>
      <c r="I18" s="1"/>
      <c r="J18" s="1"/>
    </row>
    <row r="19" spans="1:10" ht="30" x14ac:dyDescent="0.25">
      <c r="A19" s="8"/>
      <c r="B19" s="18">
        <v>15</v>
      </c>
      <c r="C19" s="6" t="s">
        <v>73</v>
      </c>
      <c r="D19" s="13" t="s">
        <v>213</v>
      </c>
      <c r="E19" s="7" t="s">
        <v>228</v>
      </c>
      <c r="F19" s="6" t="s">
        <v>229</v>
      </c>
      <c r="G19" s="18">
        <v>1</v>
      </c>
    </row>
    <row r="20" spans="1:10" x14ac:dyDescent="0.25">
      <c r="A20" s="8"/>
      <c r="B20" s="18">
        <v>16</v>
      </c>
      <c r="C20" s="6" t="s">
        <v>108</v>
      </c>
      <c r="D20" s="13" t="s">
        <v>213</v>
      </c>
      <c r="E20" s="7" t="s">
        <v>225</v>
      </c>
      <c r="F20" s="6" t="s">
        <v>226</v>
      </c>
      <c r="G20" s="18">
        <v>1</v>
      </c>
    </row>
    <row r="21" spans="1:10" x14ac:dyDescent="0.25">
      <c r="A21" s="8"/>
      <c r="B21" s="18">
        <v>17</v>
      </c>
      <c r="C21" s="6" t="s">
        <v>125</v>
      </c>
      <c r="D21" s="13" t="s">
        <v>213</v>
      </c>
      <c r="E21" s="7" t="s">
        <v>230</v>
      </c>
      <c r="F21" s="6">
        <v>103044</v>
      </c>
      <c r="G21" s="18">
        <v>3</v>
      </c>
    </row>
    <row r="22" spans="1:10" x14ac:dyDescent="0.25">
      <c r="A22" s="8"/>
      <c r="B22" s="18">
        <v>18</v>
      </c>
      <c r="C22" s="6" t="s">
        <v>39</v>
      </c>
      <c r="D22" s="13" t="s">
        <v>210</v>
      </c>
      <c r="E22" s="7" t="s">
        <v>231</v>
      </c>
      <c r="F22" s="6" t="s">
        <v>232</v>
      </c>
      <c r="G22" s="18">
        <v>13</v>
      </c>
    </row>
    <row r="23" spans="1:10" x14ac:dyDescent="0.25">
      <c r="A23" s="8"/>
      <c r="B23" s="18">
        <v>19</v>
      </c>
      <c r="C23" s="6" t="s">
        <v>40</v>
      </c>
      <c r="D23" s="13" t="s">
        <v>210</v>
      </c>
      <c r="E23" s="7" t="s">
        <v>231</v>
      </c>
      <c r="F23" s="6" t="s">
        <v>233</v>
      </c>
      <c r="G23" s="18">
        <v>6</v>
      </c>
    </row>
    <row r="24" spans="1:10" x14ac:dyDescent="0.25">
      <c r="A24" s="8"/>
      <c r="B24" s="18">
        <v>20</v>
      </c>
      <c r="C24" s="6" t="s">
        <v>130</v>
      </c>
      <c r="D24" s="13" t="s">
        <v>213</v>
      </c>
      <c r="E24" s="7" t="s">
        <v>211</v>
      </c>
      <c r="F24" s="6" t="s">
        <v>234</v>
      </c>
      <c r="G24" s="18">
        <v>6</v>
      </c>
    </row>
    <row r="25" spans="1:10" x14ac:dyDescent="0.25">
      <c r="A25" s="8"/>
      <c r="B25" s="18">
        <v>21</v>
      </c>
      <c r="C25" s="6" t="s">
        <v>186</v>
      </c>
      <c r="D25" s="13" t="s">
        <v>213</v>
      </c>
      <c r="E25" s="7" t="s">
        <v>225</v>
      </c>
      <c r="F25" s="6" t="s">
        <v>226</v>
      </c>
      <c r="G25" s="18">
        <v>3</v>
      </c>
    </row>
    <row r="26" spans="1:10" ht="30" x14ac:dyDescent="0.25">
      <c r="A26" s="8"/>
      <c r="B26" s="18">
        <v>22</v>
      </c>
      <c r="C26" s="6" t="s">
        <v>74</v>
      </c>
      <c r="D26" s="13" t="s">
        <v>213</v>
      </c>
      <c r="E26" s="7" t="s">
        <v>228</v>
      </c>
      <c r="F26" s="6" t="s">
        <v>229</v>
      </c>
      <c r="G26" s="18">
        <v>4</v>
      </c>
      <c r="I26" s="1"/>
      <c r="J26" s="1"/>
    </row>
    <row r="27" spans="1:10" x14ac:dyDescent="0.25">
      <c r="A27" s="8"/>
      <c r="B27" s="18">
        <v>23</v>
      </c>
      <c r="C27" s="6" t="s">
        <v>187</v>
      </c>
      <c r="D27" s="13" t="s">
        <v>213</v>
      </c>
      <c r="E27" s="7"/>
      <c r="F27" s="6"/>
      <c r="G27" s="18">
        <v>1</v>
      </c>
      <c r="I27" s="1"/>
      <c r="J27" s="1"/>
    </row>
    <row r="28" spans="1:10" ht="30" x14ac:dyDescent="0.25">
      <c r="A28" s="8"/>
      <c r="B28" s="18">
        <v>24</v>
      </c>
      <c r="C28" s="6" t="s">
        <v>188</v>
      </c>
      <c r="D28" s="13" t="s">
        <v>227</v>
      </c>
      <c r="E28" s="7" t="s">
        <v>225</v>
      </c>
      <c r="F28" s="6" t="s">
        <v>235</v>
      </c>
      <c r="G28" s="18">
        <v>1</v>
      </c>
      <c r="I28" s="1"/>
      <c r="J28" s="1"/>
    </row>
    <row r="29" spans="1:10" x14ac:dyDescent="0.25">
      <c r="A29" s="8"/>
      <c r="B29" s="18">
        <v>25</v>
      </c>
      <c r="C29" s="6" t="s">
        <v>189</v>
      </c>
      <c r="D29" s="13" t="s">
        <v>213</v>
      </c>
      <c r="E29" s="7" t="s">
        <v>225</v>
      </c>
      <c r="F29" s="6" t="s">
        <v>235</v>
      </c>
      <c r="G29" s="18">
        <v>1</v>
      </c>
    </row>
    <row r="30" spans="1:10" x14ac:dyDescent="0.25">
      <c r="A30" s="8"/>
      <c r="B30" s="18">
        <v>26</v>
      </c>
      <c r="C30" s="6" t="s">
        <v>190</v>
      </c>
      <c r="D30" s="13" t="s">
        <v>213</v>
      </c>
      <c r="E30" s="7" t="s">
        <v>225</v>
      </c>
      <c r="F30" s="6" t="s">
        <v>235</v>
      </c>
      <c r="G30" s="18">
        <v>1</v>
      </c>
    </row>
    <row r="31" spans="1:10" x14ac:dyDescent="0.25">
      <c r="A31" s="8"/>
      <c r="B31" s="18">
        <v>27</v>
      </c>
      <c r="C31" s="6" t="s">
        <v>191</v>
      </c>
      <c r="D31" s="13" t="s">
        <v>213</v>
      </c>
      <c r="E31" s="7" t="s">
        <v>225</v>
      </c>
      <c r="F31" s="6" t="s">
        <v>235</v>
      </c>
      <c r="G31" s="18">
        <v>1</v>
      </c>
    </row>
    <row r="32" spans="1:10" x14ac:dyDescent="0.25">
      <c r="A32" s="8"/>
      <c r="B32" s="18">
        <v>28</v>
      </c>
      <c r="C32" s="6" t="s">
        <v>192</v>
      </c>
      <c r="D32" s="13" t="s">
        <v>213</v>
      </c>
      <c r="E32" s="7" t="s">
        <v>225</v>
      </c>
      <c r="F32" s="6" t="s">
        <v>235</v>
      </c>
      <c r="G32" s="18">
        <v>1</v>
      </c>
    </row>
    <row r="33" spans="1:10" x14ac:dyDescent="0.25">
      <c r="A33" s="8"/>
      <c r="B33" s="18">
        <v>29</v>
      </c>
      <c r="C33" s="6" t="s">
        <v>193</v>
      </c>
      <c r="D33" s="13" t="s">
        <v>213</v>
      </c>
      <c r="E33" s="7" t="s">
        <v>225</v>
      </c>
      <c r="F33" s="6" t="s">
        <v>235</v>
      </c>
      <c r="G33" s="18">
        <v>1</v>
      </c>
    </row>
    <row r="34" spans="1:10" x14ac:dyDescent="0.25">
      <c r="A34" s="8"/>
      <c r="B34" s="18">
        <v>30</v>
      </c>
      <c r="C34" s="6" t="s">
        <v>194</v>
      </c>
      <c r="D34" s="13" t="s">
        <v>213</v>
      </c>
      <c r="E34" s="7" t="s">
        <v>225</v>
      </c>
      <c r="F34" s="6" t="s">
        <v>235</v>
      </c>
      <c r="G34" s="18">
        <v>1</v>
      </c>
    </row>
    <row r="35" spans="1:10" x14ac:dyDescent="0.25">
      <c r="A35" s="8"/>
      <c r="B35" s="18">
        <v>31</v>
      </c>
      <c r="C35" s="6" t="s">
        <v>112</v>
      </c>
      <c r="D35" s="13" t="s">
        <v>213</v>
      </c>
      <c r="E35" s="7" t="s">
        <v>225</v>
      </c>
      <c r="F35" s="6" t="s">
        <v>226</v>
      </c>
      <c r="G35" s="18">
        <v>4</v>
      </c>
    </row>
    <row r="36" spans="1:10" ht="30" x14ac:dyDescent="0.25">
      <c r="A36" s="8"/>
      <c r="B36" s="18">
        <v>32</v>
      </c>
      <c r="C36" s="6" t="s">
        <v>195</v>
      </c>
      <c r="D36" s="13" t="s">
        <v>227</v>
      </c>
      <c r="E36" s="7" t="s">
        <v>228</v>
      </c>
      <c r="F36" s="6" t="s">
        <v>229</v>
      </c>
      <c r="G36" s="18">
        <v>1</v>
      </c>
    </row>
    <row r="37" spans="1:10" x14ac:dyDescent="0.25">
      <c r="A37" s="8"/>
      <c r="B37" s="18">
        <v>33</v>
      </c>
      <c r="C37" s="6" t="s">
        <v>196</v>
      </c>
      <c r="D37" s="13" t="s">
        <v>210</v>
      </c>
      <c r="E37" s="7" t="s">
        <v>211</v>
      </c>
      <c r="F37" s="6" t="s">
        <v>222</v>
      </c>
      <c r="G37" s="18">
        <v>3</v>
      </c>
    </row>
    <row r="38" spans="1:10" ht="30" x14ac:dyDescent="0.25">
      <c r="A38" s="8"/>
      <c r="B38" s="18">
        <v>34</v>
      </c>
      <c r="C38" s="6" t="s">
        <v>83</v>
      </c>
      <c r="D38" s="13" t="s">
        <v>213</v>
      </c>
      <c r="E38" s="7" t="s">
        <v>228</v>
      </c>
      <c r="F38" s="6" t="s">
        <v>229</v>
      </c>
      <c r="G38" s="18">
        <v>2</v>
      </c>
    </row>
    <row r="39" spans="1:10" ht="30" x14ac:dyDescent="0.25">
      <c r="A39" s="8"/>
      <c r="B39" s="18">
        <v>35</v>
      </c>
      <c r="C39" s="6" t="s">
        <v>197</v>
      </c>
      <c r="D39" s="13" t="s">
        <v>210</v>
      </c>
      <c r="E39" s="7" t="s">
        <v>211</v>
      </c>
      <c r="F39" s="6" t="s">
        <v>236</v>
      </c>
      <c r="G39" s="18">
        <v>3</v>
      </c>
    </row>
    <row r="40" spans="1:10" x14ac:dyDescent="0.25">
      <c r="A40" s="8"/>
      <c r="B40" s="18">
        <v>36</v>
      </c>
      <c r="C40" s="6" t="s">
        <v>113</v>
      </c>
      <c r="D40" s="13"/>
      <c r="E40" s="7" t="s">
        <v>237</v>
      </c>
      <c r="F40" s="6">
        <v>1255</v>
      </c>
      <c r="G40" s="18">
        <v>6</v>
      </c>
    </row>
    <row r="41" spans="1:10" x14ac:dyDescent="0.25">
      <c r="A41" s="8"/>
      <c r="B41" s="18">
        <v>37</v>
      </c>
      <c r="C41" s="6" t="s">
        <v>111</v>
      </c>
      <c r="D41" s="13" t="s">
        <v>213</v>
      </c>
      <c r="E41" s="7" t="s">
        <v>211</v>
      </c>
      <c r="F41" s="6" t="s">
        <v>238</v>
      </c>
      <c r="G41" s="18">
        <v>7</v>
      </c>
    </row>
    <row r="42" spans="1:10" x14ac:dyDescent="0.25">
      <c r="A42" s="8"/>
      <c r="B42" s="18">
        <v>38</v>
      </c>
      <c r="C42" s="6" t="s">
        <v>57</v>
      </c>
      <c r="D42" s="13" t="s">
        <v>213</v>
      </c>
      <c r="E42" s="7" t="s">
        <v>211</v>
      </c>
      <c r="F42" s="6" t="s">
        <v>239</v>
      </c>
      <c r="G42" s="18">
        <v>4</v>
      </c>
    </row>
    <row r="43" spans="1:10" x14ac:dyDescent="0.25">
      <c r="A43" s="8"/>
      <c r="B43" s="18">
        <v>39</v>
      </c>
      <c r="C43" s="6" t="s">
        <v>198</v>
      </c>
      <c r="D43" s="13" t="s">
        <v>213</v>
      </c>
      <c r="E43" s="7" t="s">
        <v>225</v>
      </c>
      <c r="F43" s="6" t="s">
        <v>226</v>
      </c>
      <c r="G43" s="18">
        <v>6</v>
      </c>
    </row>
    <row r="44" spans="1:10" x14ac:dyDescent="0.25">
      <c r="A44" s="8"/>
      <c r="B44" s="18">
        <v>40</v>
      </c>
      <c r="C44" s="6" t="s">
        <v>102</v>
      </c>
      <c r="D44" s="13" t="s">
        <v>213</v>
      </c>
      <c r="E44" s="7" t="s">
        <v>225</v>
      </c>
      <c r="F44" s="6" t="s">
        <v>226</v>
      </c>
      <c r="G44" s="18">
        <v>1</v>
      </c>
    </row>
    <row r="45" spans="1:10" x14ac:dyDescent="0.25">
      <c r="A45" s="8"/>
      <c r="B45" s="18">
        <v>41</v>
      </c>
      <c r="C45" s="6" t="s">
        <v>87</v>
      </c>
      <c r="D45" s="13" t="s">
        <v>213</v>
      </c>
      <c r="E45" s="7" t="s">
        <v>225</v>
      </c>
      <c r="F45" s="6" t="s">
        <v>226</v>
      </c>
      <c r="G45" s="18">
        <v>1</v>
      </c>
    </row>
    <row r="46" spans="1:10" x14ac:dyDescent="0.25">
      <c r="A46" s="8"/>
      <c r="B46" s="18">
        <v>42</v>
      </c>
      <c r="C46" s="6" t="s">
        <v>133</v>
      </c>
      <c r="D46" s="13" t="s">
        <v>210</v>
      </c>
      <c r="E46" s="7" t="s">
        <v>240</v>
      </c>
      <c r="F46" s="6" t="s">
        <v>241</v>
      </c>
      <c r="G46" s="18">
        <v>2</v>
      </c>
      <c r="I46" s="1"/>
      <c r="J46" s="1"/>
    </row>
    <row r="47" spans="1:10" ht="45" x14ac:dyDescent="0.25">
      <c r="A47" s="8"/>
      <c r="B47" s="18">
        <v>43</v>
      </c>
      <c r="C47" s="6" t="s">
        <v>199</v>
      </c>
      <c r="D47" s="13" t="s">
        <v>248</v>
      </c>
      <c r="E47" s="7" t="s">
        <v>132</v>
      </c>
      <c r="F47" s="6" t="s">
        <v>242</v>
      </c>
      <c r="G47" s="18">
        <v>1</v>
      </c>
    </row>
    <row r="48" spans="1:10" ht="45" x14ac:dyDescent="0.25">
      <c r="A48" s="8"/>
      <c r="B48" s="18">
        <v>44</v>
      </c>
      <c r="C48" s="6" t="s">
        <v>200</v>
      </c>
      <c r="D48" s="13" t="s">
        <v>248</v>
      </c>
      <c r="E48" s="7" t="s">
        <v>132</v>
      </c>
      <c r="F48" s="6" t="s">
        <v>242</v>
      </c>
      <c r="G48" s="18">
        <v>1</v>
      </c>
    </row>
    <row r="49" spans="1:7" ht="45" x14ac:dyDescent="0.25">
      <c r="A49" s="8"/>
      <c r="B49" s="18">
        <v>45</v>
      </c>
      <c r="C49" s="6" t="s">
        <v>201</v>
      </c>
      <c r="D49" s="13" t="s">
        <v>248</v>
      </c>
      <c r="E49" s="7" t="s">
        <v>132</v>
      </c>
      <c r="F49" s="6" t="s">
        <v>242</v>
      </c>
      <c r="G49" s="18">
        <v>1</v>
      </c>
    </row>
    <row r="50" spans="1:7" x14ac:dyDescent="0.25">
      <c r="A50" s="8"/>
      <c r="B50" s="18">
        <v>46</v>
      </c>
      <c r="C50" s="6" t="s">
        <v>202</v>
      </c>
      <c r="D50" s="13" t="s">
        <v>210</v>
      </c>
      <c r="E50" s="7" t="s">
        <v>231</v>
      </c>
      <c r="F50" s="6" t="s">
        <v>243</v>
      </c>
      <c r="G50" s="18">
        <v>4</v>
      </c>
    </row>
    <row r="51" spans="1:7" x14ac:dyDescent="0.25">
      <c r="A51" s="8"/>
      <c r="B51" s="18">
        <v>47</v>
      </c>
      <c r="C51" s="6" t="s">
        <v>203</v>
      </c>
      <c r="D51" s="13" t="s">
        <v>210</v>
      </c>
      <c r="E51" s="7" t="s">
        <v>237</v>
      </c>
      <c r="F51" s="6">
        <v>1256</v>
      </c>
      <c r="G51" s="18">
        <v>2</v>
      </c>
    </row>
    <row r="52" spans="1:7" ht="30" x14ac:dyDescent="0.25">
      <c r="A52" s="8"/>
      <c r="B52" s="18">
        <v>48</v>
      </c>
      <c r="C52" s="6" t="s">
        <v>138</v>
      </c>
      <c r="D52" s="13" t="s">
        <v>227</v>
      </c>
      <c r="E52" s="7" t="s">
        <v>228</v>
      </c>
      <c r="F52" s="6" t="s">
        <v>229</v>
      </c>
      <c r="G52" s="18">
        <v>1</v>
      </c>
    </row>
    <row r="53" spans="1:7" x14ac:dyDescent="0.25">
      <c r="A53" s="8"/>
      <c r="B53" s="18">
        <v>49</v>
      </c>
      <c r="C53" s="6" t="s">
        <v>204</v>
      </c>
      <c r="D53" s="13" t="s">
        <v>213</v>
      </c>
      <c r="E53" s="7" t="s">
        <v>225</v>
      </c>
      <c r="F53" s="6" t="s">
        <v>226</v>
      </c>
      <c r="G53" s="18">
        <v>1</v>
      </c>
    </row>
    <row r="54" spans="1:7" x14ac:dyDescent="0.25">
      <c r="A54" s="8"/>
      <c r="B54" s="18">
        <v>50</v>
      </c>
      <c r="C54" s="6" t="s">
        <v>100</v>
      </c>
      <c r="D54" s="13" t="s">
        <v>213</v>
      </c>
      <c r="E54" s="7" t="s">
        <v>225</v>
      </c>
      <c r="F54" s="6" t="s">
        <v>226</v>
      </c>
      <c r="G54" s="18">
        <v>2</v>
      </c>
    </row>
    <row r="55" spans="1:7" x14ac:dyDescent="0.25">
      <c r="A55" s="8"/>
      <c r="B55" s="18">
        <v>51</v>
      </c>
      <c r="C55" s="6" t="s">
        <v>205</v>
      </c>
      <c r="D55" s="13" t="s">
        <v>213</v>
      </c>
      <c r="E55" s="7" t="s">
        <v>225</v>
      </c>
      <c r="F55" s="6" t="s">
        <v>226</v>
      </c>
      <c r="G55" s="18">
        <v>2</v>
      </c>
    </row>
    <row r="56" spans="1:7" x14ac:dyDescent="0.25">
      <c r="A56" s="8"/>
      <c r="B56" s="18">
        <v>52</v>
      </c>
      <c r="C56" s="6" t="s">
        <v>206</v>
      </c>
      <c r="D56" s="13" t="s">
        <v>213</v>
      </c>
      <c r="E56" s="7" t="s">
        <v>225</v>
      </c>
      <c r="F56" s="6" t="s">
        <v>226</v>
      </c>
      <c r="G56" s="18">
        <v>14</v>
      </c>
    </row>
    <row r="57" spans="1:7" ht="30" x14ac:dyDescent="0.25">
      <c r="A57" s="8"/>
      <c r="B57" s="18">
        <v>53</v>
      </c>
      <c r="C57" s="6" t="s">
        <v>174</v>
      </c>
      <c r="D57" s="13" t="s">
        <v>210</v>
      </c>
      <c r="E57" s="7" t="s">
        <v>211</v>
      </c>
      <c r="F57" s="6" t="s">
        <v>244</v>
      </c>
      <c r="G57" s="18">
        <v>2</v>
      </c>
    </row>
    <row r="58" spans="1:7" ht="30" x14ac:dyDescent="0.25">
      <c r="A58" s="8"/>
      <c r="B58" s="18">
        <v>54</v>
      </c>
      <c r="C58" s="6" t="s">
        <v>88</v>
      </c>
      <c r="D58" s="13" t="s">
        <v>213</v>
      </c>
      <c r="E58" s="7" t="s">
        <v>228</v>
      </c>
      <c r="F58" s="6" t="s">
        <v>229</v>
      </c>
      <c r="G58" s="18">
        <v>1</v>
      </c>
    </row>
    <row r="59" spans="1:7" ht="30" x14ac:dyDescent="0.25">
      <c r="A59" s="8"/>
      <c r="B59" s="18">
        <v>55</v>
      </c>
      <c r="C59" s="6" t="s">
        <v>88</v>
      </c>
      <c r="D59" s="13" t="s">
        <v>213</v>
      </c>
      <c r="E59" s="7" t="s">
        <v>228</v>
      </c>
      <c r="F59" s="6" t="s">
        <v>229</v>
      </c>
      <c r="G59" s="18">
        <v>1</v>
      </c>
    </row>
    <row r="60" spans="1:7" x14ac:dyDescent="0.25">
      <c r="A60" s="8"/>
      <c r="B60" s="18">
        <v>56</v>
      </c>
      <c r="C60" s="6" t="s">
        <v>96</v>
      </c>
      <c r="D60" s="13" t="s">
        <v>213</v>
      </c>
      <c r="E60" s="7" t="s">
        <v>225</v>
      </c>
      <c r="F60" s="6" t="s">
        <v>226</v>
      </c>
      <c r="G60" s="18">
        <v>3</v>
      </c>
    </row>
    <row r="61" spans="1:7" x14ac:dyDescent="0.25">
      <c r="A61" s="8"/>
      <c r="B61" s="18">
        <v>57</v>
      </c>
      <c r="C61" s="6" t="s">
        <v>96</v>
      </c>
      <c r="D61" s="13" t="s">
        <v>213</v>
      </c>
      <c r="E61" s="7" t="s">
        <v>225</v>
      </c>
      <c r="F61" s="6" t="s">
        <v>226</v>
      </c>
      <c r="G61" s="18">
        <v>3</v>
      </c>
    </row>
    <row r="62" spans="1:7" x14ac:dyDescent="0.25">
      <c r="A62" s="8"/>
      <c r="B62" s="18">
        <v>58</v>
      </c>
      <c r="C62" s="6" t="s">
        <v>207</v>
      </c>
      <c r="D62" s="13" t="s">
        <v>213</v>
      </c>
      <c r="E62" s="7" t="s">
        <v>225</v>
      </c>
      <c r="F62" s="6" t="s">
        <v>226</v>
      </c>
      <c r="G62" s="18">
        <v>1</v>
      </c>
    </row>
    <row r="63" spans="1:7" x14ac:dyDescent="0.25">
      <c r="A63" s="8"/>
      <c r="B63" s="18">
        <v>59</v>
      </c>
      <c r="C63" s="6" t="s">
        <v>90</v>
      </c>
      <c r="D63" s="13" t="s">
        <v>213</v>
      </c>
      <c r="E63" s="7" t="s">
        <v>211</v>
      </c>
      <c r="F63" s="6" t="s">
        <v>245</v>
      </c>
      <c r="G63" s="18">
        <v>2</v>
      </c>
    </row>
    <row r="64" spans="1:7" x14ac:dyDescent="0.25">
      <c r="A64" s="8"/>
      <c r="B64" s="18">
        <v>60</v>
      </c>
      <c r="C64" s="19" t="s">
        <v>97</v>
      </c>
      <c r="D64" s="13" t="s">
        <v>213</v>
      </c>
      <c r="E64" s="7" t="s">
        <v>211</v>
      </c>
      <c r="F64" s="6" t="s">
        <v>246</v>
      </c>
      <c r="G64" s="18">
        <v>14</v>
      </c>
    </row>
    <row r="65" spans="1:8" x14ac:dyDescent="0.25">
      <c r="A65" s="8"/>
      <c r="B65" s="18">
        <v>61</v>
      </c>
      <c r="C65" s="6" t="s">
        <v>208</v>
      </c>
      <c r="D65" s="13" t="s">
        <v>213</v>
      </c>
      <c r="E65" s="7"/>
      <c r="F65" s="6"/>
      <c r="G65" s="18">
        <v>4</v>
      </c>
    </row>
    <row r="66" spans="1:8" x14ac:dyDescent="0.25">
      <c r="A66" s="8"/>
      <c r="B66" s="18">
        <v>62</v>
      </c>
      <c r="C66" s="6" t="s">
        <v>209</v>
      </c>
      <c r="D66" s="13" t="s">
        <v>210</v>
      </c>
      <c r="E66" s="7" t="s">
        <v>240</v>
      </c>
      <c r="F66" s="6" t="s">
        <v>247</v>
      </c>
      <c r="G66" s="18">
        <v>3</v>
      </c>
    </row>
    <row r="67" spans="1:8" x14ac:dyDescent="0.25">
      <c r="H67" s="1"/>
    </row>
    <row r="68" spans="1:8" x14ac:dyDescent="0.25">
      <c r="H68" s="1"/>
    </row>
    <row r="69" spans="1:8" x14ac:dyDescent="0.25">
      <c r="H69" s="1"/>
    </row>
  </sheetData>
  <autoFilter ref="F2:F69" xr:uid="{08D8F886-E651-41FE-9960-5FBA0A6803E2}"/>
  <sortState ref="B5:G75">
    <sortCondition ref="B4"/>
  </sortState>
  <mergeCells count="1">
    <mergeCell ref="B2:G2"/>
  </mergeCells>
  <pageMargins left="0.7" right="0.7" top="0.78740157499999996" bottom="0.78740157499999996" header="0.3" footer="0.3"/>
  <pageSetup paperSize="9" orientation="portrait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18D94-7C9E-4E5E-B9C6-FF3CA11F523F}">
  <sheetPr>
    <pageSetUpPr fitToPage="1"/>
  </sheetPr>
  <dimension ref="A3:J120"/>
  <sheetViews>
    <sheetView workbookViewId="0">
      <selection activeCell="G29" sqref="G29"/>
    </sheetView>
  </sheetViews>
  <sheetFormatPr defaultRowHeight="15" x14ac:dyDescent="0.25"/>
  <cols>
    <col min="1" max="1" width="90.5703125" customWidth="1"/>
    <col min="2" max="2" width="14.28515625" customWidth="1"/>
    <col min="3" max="3" width="14.7109375" bestFit="1" customWidth="1"/>
    <col min="4" max="4" width="37.28515625" bestFit="1" customWidth="1"/>
    <col min="5" max="5" width="11.5703125" bestFit="1" customWidth="1"/>
    <col min="6" max="6" width="11.5703125" customWidth="1"/>
    <col min="7" max="7" width="18.28515625" bestFit="1" customWidth="1"/>
    <col min="8" max="8" width="20.28515625" bestFit="1" customWidth="1"/>
    <col min="9" max="9" width="25" customWidth="1"/>
    <col min="10" max="10" width="16" customWidth="1"/>
  </cols>
  <sheetData>
    <row r="3" spans="1:10" ht="21.75" customHeight="1" x14ac:dyDescent="0.25">
      <c r="A3" s="2" t="s">
        <v>2</v>
      </c>
      <c r="B3" s="2" t="s">
        <v>142</v>
      </c>
      <c r="C3" s="2" t="s">
        <v>26</v>
      </c>
      <c r="D3" s="2" t="s">
        <v>27</v>
      </c>
      <c r="E3" s="2" t="s">
        <v>4</v>
      </c>
      <c r="F3" s="2"/>
      <c r="G3" s="2" t="s">
        <v>0</v>
      </c>
      <c r="H3" s="2" t="s">
        <v>1</v>
      </c>
      <c r="I3" s="2" t="s">
        <v>141</v>
      </c>
      <c r="J3" s="2" t="s">
        <v>143</v>
      </c>
    </row>
    <row r="4" spans="1:10" x14ac:dyDescent="0.25">
      <c r="A4" t="s">
        <v>154</v>
      </c>
      <c r="B4" t="s">
        <v>156</v>
      </c>
      <c r="C4" t="e">
        <f>VLOOKUP(A4,'Technické listy'!$C$5:$G$66,4,FALSE)</f>
        <v>#N/A</v>
      </c>
      <c r="D4" t="e">
        <f>VLOOKUP(A4,'Technické listy'!$C$5:$G$66,5,FALSE)</f>
        <v>#N/A</v>
      </c>
      <c r="E4">
        <v>1</v>
      </c>
      <c r="J4" t="s">
        <v>5</v>
      </c>
    </row>
    <row r="5" spans="1:10" x14ac:dyDescent="0.25">
      <c r="A5" t="s">
        <v>162</v>
      </c>
      <c r="B5" t="s">
        <v>163</v>
      </c>
      <c r="C5" t="e">
        <f>VLOOKUP(A5,'Technické listy'!$C$5:$G$66,4,FALSE)</f>
        <v>#N/A</v>
      </c>
      <c r="D5" t="e">
        <f>VLOOKUP(A5,'Technické listy'!$C$5:$G$66,5,FALSE)</f>
        <v>#N/A</v>
      </c>
      <c r="E5">
        <v>1</v>
      </c>
      <c r="J5" t="s">
        <v>5</v>
      </c>
    </row>
    <row r="6" spans="1:10" x14ac:dyDescent="0.25">
      <c r="A6" t="s">
        <v>25</v>
      </c>
      <c r="B6" t="s">
        <v>164</v>
      </c>
      <c r="C6" t="str">
        <f>VLOOKUP(A6,'Technické listy'!$C$5:$G$66,4,FALSE)</f>
        <v>Varianta 3 - LTD</v>
      </c>
      <c r="D6">
        <f>VLOOKUP(A6,'Technické listy'!$C$5:$G$66,5,FALSE)</f>
        <v>2</v>
      </c>
      <c r="E6">
        <v>2</v>
      </c>
      <c r="J6" t="s">
        <v>5</v>
      </c>
    </row>
    <row r="7" spans="1:10" x14ac:dyDescent="0.25">
      <c r="A7" t="s">
        <v>23</v>
      </c>
      <c r="B7" t="s">
        <v>165</v>
      </c>
      <c r="C7" t="e">
        <f>VLOOKUP(A7,'Technické listy'!$C$5:$G$66,4,FALSE)</f>
        <v>#N/A</v>
      </c>
      <c r="D7" t="e">
        <f>VLOOKUP(A7,'Technické listy'!$C$5:$G$66,5,FALSE)</f>
        <v>#N/A</v>
      </c>
      <c r="E7">
        <v>1</v>
      </c>
      <c r="J7" t="s">
        <v>5</v>
      </c>
    </row>
    <row r="8" spans="1:10" x14ac:dyDescent="0.25">
      <c r="A8" t="s">
        <v>24</v>
      </c>
      <c r="B8" t="s">
        <v>70</v>
      </c>
      <c r="C8" t="str">
        <f>VLOOKUP(A8,'Technické listy'!$C$5:$G$66,4,FALSE)</f>
        <v xml:space="preserve">MAYO INSTRUMAN MAXI </v>
      </c>
      <c r="D8">
        <f>VLOOKUP(A8,'Technické listy'!$C$5:$G$66,5,FALSE)</f>
        <v>8</v>
      </c>
      <c r="E8">
        <v>1</v>
      </c>
      <c r="I8" t="s">
        <v>71</v>
      </c>
      <c r="J8" t="s">
        <v>5</v>
      </c>
    </row>
    <row r="9" spans="1:10" x14ac:dyDescent="0.25">
      <c r="A9" t="s">
        <v>67</v>
      </c>
      <c r="B9" t="s">
        <v>64</v>
      </c>
      <c r="C9" t="e">
        <f>VLOOKUP(A9,'Technické listy'!$C$5:$G$66,4,FALSE)</f>
        <v>#N/A</v>
      </c>
      <c r="D9" t="e">
        <f>VLOOKUP(A9,'Technické listy'!$C$5:$G$66,5,FALSE)</f>
        <v>#N/A</v>
      </c>
      <c r="E9">
        <v>2</v>
      </c>
      <c r="I9" t="s">
        <v>48</v>
      </c>
      <c r="J9" t="s">
        <v>5</v>
      </c>
    </row>
    <row r="10" spans="1:10" x14ac:dyDescent="0.25">
      <c r="A10" t="s">
        <v>155</v>
      </c>
      <c r="B10" t="s">
        <v>157</v>
      </c>
      <c r="C10" t="e">
        <f>VLOOKUP(A10,'Technické listy'!$C$5:$G$66,4,FALSE)</f>
        <v>#N/A</v>
      </c>
      <c r="D10" t="e">
        <f>VLOOKUP(A10,'Technické listy'!$C$5:$G$66,5,FALSE)</f>
        <v>#N/A</v>
      </c>
      <c r="E10">
        <v>1</v>
      </c>
      <c r="J10" t="s">
        <v>5</v>
      </c>
    </row>
    <row r="11" spans="1:10" x14ac:dyDescent="0.25">
      <c r="A11" t="s">
        <v>37</v>
      </c>
      <c r="B11" t="s">
        <v>69</v>
      </c>
      <c r="C11" t="e">
        <f>VLOOKUP(A11,'Technické listy'!$C$5:$G$66,4,FALSE)</f>
        <v>#N/A</v>
      </c>
      <c r="D11" t="e">
        <f>VLOOKUP(A11,'Technické listy'!$C$5:$G$66,5,FALSE)</f>
        <v>#N/A</v>
      </c>
      <c r="E11">
        <v>1</v>
      </c>
      <c r="J11" t="s">
        <v>5</v>
      </c>
    </row>
    <row r="12" spans="1:10" x14ac:dyDescent="0.25">
      <c r="A12" t="s">
        <v>54</v>
      </c>
      <c r="B12" t="s">
        <v>53</v>
      </c>
      <c r="C12" t="str">
        <f>VLOOKUP(A12,'Technické listy'!$C$5:$G$66,4,FALSE)</f>
        <v>MKUV1613</v>
      </c>
      <c r="D12">
        <f>VLOOKUP(A12,'Technické listy'!$C$5:$G$66,5,FALSE)</f>
        <v>4</v>
      </c>
      <c r="E12">
        <v>1</v>
      </c>
      <c r="J12" t="s">
        <v>5</v>
      </c>
    </row>
    <row r="13" spans="1:10" x14ac:dyDescent="0.25">
      <c r="A13" t="s">
        <v>37</v>
      </c>
      <c r="B13" t="s">
        <v>69</v>
      </c>
      <c r="C13" t="e">
        <f>VLOOKUP(A13,'Technické listy'!$C$5:$G$66,4,FALSE)</f>
        <v>#N/A</v>
      </c>
      <c r="D13" t="e">
        <f>VLOOKUP(A13,'Technické listy'!$C$5:$G$66,5,FALSE)</f>
        <v>#N/A</v>
      </c>
      <c r="E13">
        <v>1</v>
      </c>
      <c r="J13" t="s">
        <v>6</v>
      </c>
    </row>
    <row r="14" spans="1:10" x14ac:dyDescent="0.25">
      <c r="A14" t="s">
        <v>30</v>
      </c>
      <c r="B14" t="s">
        <v>28</v>
      </c>
      <c r="C14" t="e">
        <f>VLOOKUP(A14,'Technické listy'!$C$5:$G$66,4,FALSE)</f>
        <v>#N/A</v>
      </c>
      <c r="D14" t="e">
        <f>VLOOKUP(A14,'Technické listy'!$C$5:$G$66,5,FALSE)</f>
        <v>#N/A</v>
      </c>
      <c r="E14">
        <v>1</v>
      </c>
      <c r="I14" t="s">
        <v>34</v>
      </c>
      <c r="J14" t="s">
        <v>6</v>
      </c>
    </row>
    <row r="15" spans="1:10" x14ac:dyDescent="0.25">
      <c r="A15" t="s">
        <v>31</v>
      </c>
      <c r="B15" t="s">
        <v>29</v>
      </c>
      <c r="C15" t="e">
        <f>VLOOKUP(A15,'Technické listy'!$C$5:$G$66,4,FALSE)</f>
        <v>#N/A</v>
      </c>
      <c r="D15" t="e">
        <f>VLOOKUP(A15,'Technické listy'!$C$5:$G$66,5,FALSE)</f>
        <v>#N/A</v>
      </c>
      <c r="E15">
        <v>1</v>
      </c>
      <c r="I15" t="s">
        <v>34</v>
      </c>
      <c r="J15" t="s">
        <v>6</v>
      </c>
    </row>
    <row r="16" spans="1:10" x14ac:dyDescent="0.25">
      <c r="A16" t="s">
        <v>24</v>
      </c>
      <c r="B16" t="s">
        <v>70</v>
      </c>
      <c r="C16" t="str">
        <f>VLOOKUP(A16,'Technické listy'!$C$5:$G$66,4,FALSE)</f>
        <v xml:space="preserve">MAYO INSTRUMAN MAXI </v>
      </c>
      <c r="D16">
        <f>VLOOKUP(A16,'Technické listy'!$C$5:$G$66,5,FALSE)</f>
        <v>8</v>
      </c>
      <c r="E16">
        <v>1</v>
      </c>
      <c r="I16" t="s">
        <v>71</v>
      </c>
      <c r="J16" t="s">
        <v>6</v>
      </c>
    </row>
    <row r="17" spans="1:10" x14ac:dyDescent="0.25">
      <c r="A17" t="s">
        <v>33</v>
      </c>
      <c r="B17" t="s">
        <v>32</v>
      </c>
      <c r="C17" t="e">
        <f>VLOOKUP(A17,'Technické listy'!$C$5:$G$66,4,FALSE)</f>
        <v>#N/A</v>
      </c>
      <c r="D17" t="e">
        <f>VLOOKUP(A17,'Technické listy'!$C$5:$G$66,5,FALSE)</f>
        <v>#N/A</v>
      </c>
      <c r="E17">
        <v>1</v>
      </c>
      <c r="I17" t="s">
        <v>63</v>
      </c>
      <c r="J17" t="s">
        <v>6</v>
      </c>
    </row>
    <row r="18" spans="1:10" x14ac:dyDescent="0.25">
      <c r="A18" t="s">
        <v>68</v>
      </c>
      <c r="B18" t="s">
        <v>35</v>
      </c>
      <c r="C18" t="str">
        <f>VLOOKUP(A18,'Technické listy'!$C$5:$G$66,4,FALSE)</f>
        <v>PV114</v>
      </c>
      <c r="D18">
        <f>VLOOKUP(A18,'Technické listy'!$C$5:$G$66,5,FALSE)</f>
        <v>4</v>
      </c>
      <c r="E18">
        <v>1</v>
      </c>
      <c r="I18" t="s">
        <v>36</v>
      </c>
      <c r="J18" t="s">
        <v>6</v>
      </c>
    </row>
    <row r="19" spans="1:10" x14ac:dyDescent="0.25">
      <c r="A19" t="s">
        <v>39</v>
      </c>
      <c r="B19" t="s">
        <v>38</v>
      </c>
      <c r="C19" t="str">
        <f>VLOOKUP(A19,'Technické listy'!$C$5:$G$66,4,FALSE)</f>
        <v>SH-1/A</v>
      </c>
      <c r="D19">
        <f>VLOOKUP(A19,'Technické listy'!$C$5:$G$66,5,FALSE)</f>
        <v>13</v>
      </c>
      <c r="E19">
        <v>3</v>
      </c>
      <c r="I19" t="s">
        <v>42</v>
      </c>
      <c r="J19" t="s">
        <v>6</v>
      </c>
    </row>
    <row r="20" spans="1:10" x14ac:dyDescent="0.25">
      <c r="A20" t="s">
        <v>40</v>
      </c>
      <c r="B20" t="s">
        <v>41</v>
      </c>
      <c r="C20" t="str">
        <f>VLOOKUP(A20,'Technické listy'!$C$5:$G$66,4,FALSE)</f>
        <v>SH-3/JAKO-BA</v>
      </c>
      <c r="D20">
        <f>VLOOKUP(A20,'Technické listy'!$C$5:$G$66,5,FALSE)</f>
        <v>6</v>
      </c>
      <c r="E20">
        <v>2</v>
      </c>
      <c r="I20" t="s">
        <v>42</v>
      </c>
      <c r="J20" t="s">
        <v>6</v>
      </c>
    </row>
    <row r="21" spans="1:10" x14ac:dyDescent="0.25">
      <c r="A21" t="s">
        <v>173</v>
      </c>
      <c r="B21" t="s">
        <v>43</v>
      </c>
      <c r="C21" t="str">
        <f>VLOOKUP(A21,'Technické listy'!$C$5:$G$66,4,FALSE)</f>
        <v>CN 42/12 AN0005</v>
      </c>
      <c r="D21">
        <f>VLOOKUP(A21,'Technické listy'!$C$5:$G$66,5,FALSE)</f>
        <v>19</v>
      </c>
      <c r="E21">
        <v>2</v>
      </c>
      <c r="I21" t="s">
        <v>44</v>
      </c>
      <c r="J21" t="s">
        <v>6</v>
      </c>
    </row>
    <row r="22" spans="1:10" x14ac:dyDescent="0.25">
      <c r="A22" t="s">
        <v>67</v>
      </c>
      <c r="B22" t="s">
        <v>64</v>
      </c>
      <c r="C22" t="e">
        <f>VLOOKUP(A22,'Technické listy'!$C$5:$G$66,4,FALSE)</f>
        <v>#N/A</v>
      </c>
      <c r="D22" t="e">
        <f>VLOOKUP(A22,'Technické listy'!$C$5:$G$66,5,FALSE)</f>
        <v>#N/A</v>
      </c>
      <c r="E22">
        <v>1</v>
      </c>
      <c r="I22" t="s">
        <v>48</v>
      </c>
      <c r="J22" t="s">
        <v>6</v>
      </c>
    </row>
    <row r="23" spans="1:10" x14ac:dyDescent="0.25">
      <c r="A23" t="s">
        <v>65</v>
      </c>
      <c r="B23" t="s">
        <v>66</v>
      </c>
      <c r="C23" t="str">
        <f>VLOOKUP(A23,'Technické listy'!$C$5:$G$66,4,FALSE)</f>
        <v>BASIC ZV1251N</v>
      </c>
      <c r="D23">
        <f>VLOOKUP(A23,'Technické listy'!$C$5:$G$66,5,FALSE)</f>
        <v>4</v>
      </c>
      <c r="E23">
        <v>1</v>
      </c>
      <c r="I23" t="s">
        <v>48</v>
      </c>
      <c r="J23" t="s">
        <v>6</v>
      </c>
    </row>
    <row r="24" spans="1:10" x14ac:dyDescent="0.25">
      <c r="A24" t="s">
        <v>61</v>
      </c>
      <c r="B24" t="s">
        <v>60</v>
      </c>
      <c r="C24" t="e">
        <f>VLOOKUP(A24,'Technické listy'!$C$5:$G$66,4,FALSE)</f>
        <v>#N/A</v>
      </c>
      <c r="D24" t="e">
        <f>VLOOKUP(A24,'Technické listy'!$C$5:$G$66,5,FALSE)</f>
        <v>#N/A</v>
      </c>
      <c r="E24">
        <v>1</v>
      </c>
      <c r="I24" t="s">
        <v>62</v>
      </c>
      <c r="J24" t="s">
        <v>6</v>
      </c>
    </row>
    <row r="25" spans="1:10" x14ac:dyDescent="0.25">
      <c r="A25" t="s">
        <v>57</v>
      </c>
      <c r="B25" t="s">
        <v>55</v>
      </c>
      <c r="C25" t="str">
        <f>VLOOKUP(A25,'Technické listy'!$C$5:$G$66,4,FALSE)</f>
        <v>NEREZ1041</v>
      </c>
      <c r="D25">
        <f>VLOOKUP(A25,'Technické listy'!$C$5:$G$66,5,FALSE)</f>
        <v>4</v>
      </c>
      <c r="E25">
        <v>1</v>
      </c>
      <c r="I25" t="s">
        <v>58</v>
      </c>
      <c r="J25" t="s">
        <v>6</v>
      </c>
    </row>
    <row r="26" spans="1:10" x14ac:dyDescent="0.25">
      <c r="A26" t="s">
        <v>111</v>
      </c>
      <c r="B26" t="s">
        <v>56</v>
      </c>
      <c r="C26" t="str">
        <f>VLOOKUP(A26,'Technické listy'!$C$5:$G$66,4,FALSE)</f>
        <v>NEREZ1042</v>
      </c>
      <c r="D26">
        <f>VLOOKUP(A26,'Technické listy'!$C$5:$G$66,5,FALSE)</f>
        <v>7</v>
      </c>
      <c r="E26">
        <v>1</v>
      </c>
      <c r="I26" t="s">
        <v>58</v>
      </c>
      <c r="J26" t="s">
        <v>6</v>
      </c>
    </row>
    <row r="27" spans="1:10" x14ac:dyDescent="0.25">
      <c r="A27" t="s">
        <v>54</v>
      </c>
      <c r="B27" t="s">
        <v>53</v>
      </c>
      <c r="C27" t="str">
        <f>VLOOKUP(A27,'Technické listy'!$C$5:$G$66,4,FALSE)</f>
        <v>MKUV1613</v>
      </c>
      <c r="D27">
        <f>VLOOKUP(A27,'Technické listy'!$C$5:$G$66,5,FALSE)</f>
        <v>4</v>
      </c>
      <c r="E27">
        <v>1</v>
      </c>
      <c r="I27" t="s">
        <v>59</v>
      </c>
      <c r="J27" t="s">
        <v>6</v>
      </c>
    </row>
    <row r="28" spans="1:10" x14ac:dyDescent="0.25">
      <c r="A28" t="s">
        <v>52</v>
      </c>
      <c r="B28" t="s">
        <v>172</v>
      </c>
      <c r="C28" t="e">
        <f>VLOOKUP(A28,'Technické listy'!$C$5:$G$66,4,FALSE)</f>
        <v>#N/A</v>
      </c>
      <c r="D28" t="e">
        <f>VLOOKUP(A28,'Technické listy'!$C$5:$G$66,5,FALSE)</f>
        <v>#N/A</v>
      </c>
      <c r="E28">
        <v>1</v>
      </c>
      <c r="I28" t="s">
        <v>47</v>
      </c>
      <c r="J28" t="s">
        <v>6</v>
      </c>
    </row>
    <row r="29" spans="1:10" x14ac:dyDescent="0.25">
      <c r="A29" t="s">
        <v>50</v>
      </c>
      <c r="B29" t="s">
        <v>51</v>
      </c>
      <c r="C29" t="e">
        <f>VLOOKUP(A29,'Technické listy'!$C$5:$G$66,4,FALSE)</f>
        <v>#N/A</v>
      </c>
      <c r="D29" t="e">
        <f>VLOOKUP(A29,'Technické listy'!$C$5:$G$66,5,FALSE)</f>
        <v>#N/A</v>
      </c>
      <c r="E29">
        <v>1</v>
      </c>
      <c r="I29" t="s">
        <v>49</v>
      </c>
      <c r="J29" t="s">
        <v>6</v>
      </c>
    </row>
    <row r="30" spans="1:10" x14ac:dyDescent="0.25">
      <c r="A30" t="s">
        <v>45</v>
      </c>
      <c r="B30" t="s">
        <v>46</v>
      </c>
      <c r="C30" t="e">
        <f>VLOOKUP(A30,'Technické listy'!$C$5:$G$66,4,FALSE)</f>
        <v>#N/A</v>
      </c>
      <c r="D30" t="e">
        <f>VLOOKUP(A30,'Technické listy'!$C$5:$G$66,5,FALSE)</f>
        <v>#N/A</v>
      </c>
      <c r="E30">
        <v>1</v>
      </c>
      <c r="I30" t="s">
        <v>48</v>
      </c>
      <c r="J30" t="s">
        <v>6</v>
      </c>
    </row>
    <row r="31" spans="1:10" ht="14.25" customHeight="1" x14ac:dyDescent="0.25">
      <c r="A31" t="s">
        <v>151</v>
      </c>
      <c r="B31" t="s">
        <v>158</v>
      </c>
      <c r="C31" t="e">
        <f>VLOOKUP(A31,'Technické listy'!$C$5:$G$66,4,FALSE)</f>
        <v>#N/A</v>
      </c>
      <c r="D31" t="e">
        <f>VLOOKUP(A31,'Technické listy'!$C$5:$G$66,5,FALSE)</f>
        <v>#N/A</v>
      </c>
      <c r="E31">
        <v>1</v>
      </c>
      <c r="J31" t="s">
        <v>6</v>
      </c>
    </row>
    <row r="32" spans="1:10" ht="14.25" customHeight="1" x14ac:dyDescent="0.25">
      <c r="A32" t="s">
        <v>112</v>
      </c>
      <c r="B32" t="s">
        <v>171</v>
      </c>
      <c r="C32" t="str">
        <f>VLOOKUP(A32,'Technické listy'!$C$5:$G$66,4,FALSE)</f>
        <v>Varianta 3 - LTD</v>
      </c>
      <c r="D32">
        <f>VLOOKUP(A32,'Technické listy'!$C$5:$G$66,5,FALSE)</f>
        <v>4</v>
      </c>
      <c r="E32">
        <v>1</v>
      </c>
      <c r="J32" t="s">
        <v>6</v>
      </c>
    </row>
    <row r="33" spans="1:10" x14ac:dyDescent="0.25">
      <c r="A33" t="s">
        <v>73</v>
      </c>
      <c r="B33" t="s">
        <v>72</v>
      </c>
      <c r="C33" t="str">
        <f>VLOOKUP(A33,'Technické listy'!$C$5:$G$66,4,FALSE)</f>
        <v>Varianta 4 - nerez zdravotnictví</v>
      </c>
      <c r="D33">
        <f>VLOOKUP(A33,'Technické listy'!$C$5:$G$66,5,FALSE)</f>
        <v>1</v>
      </c>
      <c r="E33">
        <v>1</v>
      </c>
      <c r="I33" t="s">
        <v>47</v>
      </c>
      <c r="J33" t="s">
        <v>7</v>
      </c>
    </row>
    <row r="34" spans="1:10" x14ac:dyDescent="0.25">
      <c r="A34" t="s">
        <v>74</v>
      </c>
      <c r="B34" t="s">
        <v>75</v>
      </c>
      <c r="C34" t="str">
        <f>VLOOKUP(A34,'Technické listy'!$C$5:$G$66,4,FALSE)</f>
        <v>Varianta 4 - nerez zdravotnictví</v>
      </c>
      <c r="D34">
        <f>VLOOKUP(A34,'Technické listy'!$C$5:$G$66,5,FALSE)</f>
        <v>4</v>
      </c>
      <c r="E34">
        <v>1</v>
      </c>
      <c r="I34" t="s">
        <v>76</v>
      </c>
      <c r="J34" t="s">
        <v>7</v>
      </c>
    </row>
    <row r="35" spans="1:10" x14ac:dyDescent="0.25">
      <c r="A35" t="s">
        <v>77</v>
      </c>
      <c r="B35" t="s">
        <v>78</v>
      </c>
      <c r="C35" t="e">
        <f>VLOOKUP(A35,'Technické listy'!$C$5:$G$66,4,FALSE)</f>
        <v>#N/A</v>
      </c>
      <c r="D35" t="e">
        <f>VLOOKUP(A35,'Technické listy'!$C$5:$G$66,5,FALSE)</f>
        <v>#N/A</v>
      </c>
      <c r="E35">
        <v>1</v>
      </c>
      <c r="J35" t="s">
        <v>8</v>
      </c>
    </row>
    <row r="36" spans="1:10" x14ac:dyDescent="0.25">
      <c r="A36" t="s">
        <v>131</v>
      </c>
      <c r="B36" t="s">
        <v>79</v>
      </c>
      <c r="C36" t="e">
        <f>VLOOKUP(A36,'Technické listy'!$C$5:$G$66,4,FALSE)</f>
        <v>#N/A</v>
      </c>
      <c r="D36" t="e">
        <f>VLOOKUP(A36,'Technické listy'!$C$5:$G$66,5,FALSE)</f>
        <v>#N/A</v>
      </c>
      <c r="E36">
        <v>1</v>
      </c>
      <c r="I36" t="s">
        <v>80</v>
      </c>
      <c r="J36" t="s">
        <v>8</v>
      </c>
    </row>
    <row r="37" spans="1:10" x14ac:dyDescent="0.25">
      <c r="A37" t="s">
        <v>174</v>
      </c>
      <c r="B37" t="s">
        <v>70</v>
      </c>
      <c r="C37" t="str">
        <f>VLOOKUP(A37,'Technické listy'!$C$5:$G$66,4,FALSE)</f>
        <v xml:space="preserve">NEREZ PLATO 2704, 2x plato </v>
      </c>
      <c r="D37">
        <f>VLOOKUP(A37,'Technické listy'!$C$5:$G$66,5,FALSE)</f>
        <v>2</v>
      </c>
      <c r="E37">
        <v>1</v>
      </c>
      <c r="I37" t="s">
        <v>71</v>
      </c>
      <c r="J37" t="s">
        <v>8</v>
      </c>
    </row>
    <row r="38" spans="1:10" x14ac:dyDescent="0.25">
      <c r="A38" t="s">
        <v>97</v>
      </c>
      <c r="B38" t="s">
        <v>81</v>
      </c>
      <c r="C38" t="str">
        <f>VLOOKUP(A38,'Technické listy'!$C$5:$G$66,4,FALSE)</f>
        <v>VAKO 80C/N</v>
      </c>
      <c r="D38">
        <f>VLOOKUP(A38,'Technické listy'!$C$5:$G$66,5,FALSE)</f>
        <v>14</v>
      </c>
      <c r="E38">
        <v>1</v>
      </c>
      <c r="J38" t="s">
        <v>10</v>
      </c>
    </row>
    <row r="39" spans="1:10" x14ac:dyDescent="0.25">
      <c r="A39" t="s">
        <v>175</v>
      </c>
      <c r="B39" t="s">
        <v>82</v>
      </c>
      <c r="C39" t="e">
        <f>VLOOKUP(A39,'Technické listy'!$C$5:$G$66,4,FALSE)</f>
        <v>#N/A</v>
      </c>
      <c r="D39" t="e">
        <f>VLOOKUP(A39,'Technické listy'!$C$5:$G$66,5,FALSE)</f>
        <v>#N/A</v>
      </c>
      <c r="E39">
        <v>1</v>
      </c>
      <c r="J39" t="s">
        <v>10</v>
      </c>
    </row>
    <row r="40" spans="1:10" x14ac:dyDescent="0.25">
      <c r="A40" t="s">
        <v>45</v>
      </c>
      <c r="B40" t="s">
        <v>46</v>
      </c>
      <c r="C40" t="e">
        <f>VLOOKUP(A40,'Technické listy'!$C$5:$G$66,4,FALSE)</f>
        <v>#N/A</v>
      </c>
      <c r="D40" t="e">
        <f>VLOOKUP(A40,'Technické listy'!$C$5:$G$66,5,FALSE)</f>
        <v>#N/A</v>
      </c>
      <c r="E40">
        <v>1</v>
      </c>
      <c r="I40" t="s">
        <v>85</v>
      </c>
      <c r="J40" t="s">
        <v>9</v>
      </c>
    </row>
    <row r="41" spans="1:10" x14ac:dyDescent="0.25">
      <c r="A41" t="s">
        <v>83</v>
      </c>
      <c r="B41" t="s">
        <v>84</v>
      </c>
      <c r="C41" t="str">
        <f>VLOOKUP(A41,'Technické listy'!$C$5:$G$66,4,FALSE)</f>
        <v>Varianta 4 - nerez zdravotnictví</v>
      </c>
      <c r="D41">
        <f>VLOOKUP(A41,'Technické listy'!$C$5:$G$66,5,FALSE)</f>
        <v>2</v>
      </c>
      <c r="E41">
        <v>4</v>
      </c>
      <c r="J41" t="s">
        <v>9</v>
      </c>
    </row>
    <row r="42" spans="1:10" x14ac:dyDescent="0.25">
      <c r="A42" t="s">
        <v>87</v>
      </c>
      <c r="B42" t="s">
        <v>86</v>
      </c>
      <c r="C42" t="str">
        <f>VLOOKUP(A42,'Technické listy'!$C$5:$G$66,4,FALSE)</f>
        <v>Varianta 3 - LTD</v>
      </c>
      <c r="D42">
        <f>VLOOKUP(A42,'Technické listy'!$C$5:$G$66,5,FALSE)</f>
        <v>1</v>
      </c>
      <c r="E42">
        <v>2</v>
      </c>
      <c r="J42" t="s">
        <v>11</v>
      </c>
    </row>
    <row r="43" spans="1:10" x14ac:dyDescent="0.25">
      <c r="A43" t="s">
        <v>88</v>
      </c>
      <c r="B43" t="s">
        <v>89</v>
      </c>
      <c r="C43" t="str">
        <f>VLOOKUP(A43,'Technické listy'!$C$5:$G$66,4,FALSE)</f>
        <v>Varianta 4 - nerez zdravotnictví</v>
      </c>
      <c r="D43">
        <f>VLOOKUP(A43,'Technické listy'!$C$5:$G$66,5,FALSE)</f>
        <v>1</v>
      </c>
      <c r="E43">
        <v>1</v>
      </c>
      <c r="J43" t="s">
        <v>117</v>
      </c>
    </row>
    <row r="44" spans="1:10" x14ac:dyDescent="0.25">
      <c r="A44" t="s">
        <v>74</v>
      </c>
      <c r="B44" t="s">
        <v>75</v>
      </c>
      <c r="C44" t="str">
        <f>VLOOKUP(A44,'Technické listy'!$C$5:$G$66,4,FALSE)</f>
        <v>Varianta 4 - nerez zdravotnictví</v>
      </c>
      <c r="D44">
        <f>VLOOKUP(A44,'Technické listy'!$C$5:$G$66,5,FALSE)</f>
        <v>4</v>
      </c>
      <c r="E44">
        <v>1</v>
      </c>
      <c r="I44" t="s">
        <v>76</v>
      </c>
      <c r="J44" t="s">
        <v>117</v>
      </c>
    </row>
    <row r="45" spans="1:10" x14ac:dyDescent="0.25">
      <c r="A45" t="s">
        <v>90</v>
      </c>
      <c r="B45" t="s">
        <v>91</v>
      </c>
      <c r="C45" t="str">
        <f>VLOOKUP(A45,'Technické listy'!$C$5:$G$66,4,FALSE)</f>
        <v>BESI 3 mini</v>
      </c>
      <c r="D45">
        <f>VLOOKUP(A45,'Technické listy'!$C$5:$G$66,5,FALSE)</f>
        <v>2</v>
      </c>
      <c r="E45">
        <v>2</v>
      </c>
      <c r="I45" t="s">
        <v>92</v>
      </c>
      <c r="J45" t="s">
        <v>12</v>
      </c>
    </row>
    <row r="46" spans="1:10" x14ac:dyDescent="0.25">
      <c r="A46" t="s">
        <v>88</v>
      </c>
      <c r="B46" t="s">
        <v>169</v>
      </c>
      <c r="C46" t="str">
        <f>VLOOKUP(A46,'Technické listy'!$C$5:$G$66,4,FALSE)</f>
        <v>Varianta 4 - nerez zdravotnictví</v>
      </c>
      <c r="D46">
        <f>VLOOKUP(A46,'Technické listy'!$C$5:$G$66,5,FALSE)</f>
        <v>1</v>
      </c>
      <c r="E46">
        <v>1</v>
      </c>
      <c r="J46" t="s">
        <v>118</v>
      </c>
    </row>
    <row r="47" spans="1:10" x14ac:dyDescent="0.25">
      <c r="A47" t="s">
        <v>74</v>
      </c>
      <c r="B47" t="s">
        <v>75</v>
      </c>
      <c r="C47" t="str">
        <f>VLOOKUP(A47,'Technické listy'!$C$5:$G$66,4,FALSE)</f>
        <v>Varianta 4 - nerez zdravotnictví</v>
      </c>
      <c r="D47">
        <f>VLOOKUP(A47,'Technické listy'!$C$5:$G$66,5,FALSE)</f>
        <v>4</v>
      </c>
      <c r="E47">
        <v>1</v>
      </c>
      <c r="I47" t="s">
        <v>76</v>
      </c>
      <c r="J47" t="s">
        <v>118</v>
      </c>
    </row>
    <row r="48" spans="1:10" x14ac:dyDescent="0.25">
      <c r="A48" t="s">
        <v>94</v>
      </c>
      <c r="B48" t="s">
        <v>93</v>
      </c>
      <c r="C48" t="e">
        <f>VLOOKUP(A48,'Technické listy'!$C$5:$G$66,4,FALSE)</f>
        <v>#N/A</v>
      </c>
      <c r="D48" t="e">
        <f>VLOOKUP(A48,'Technické listy'!$C$5:$G$66,5,FALSE)</f>
        <v>#N/A</v>
      </c>
      <c r="E48">
        <v>7</v>
      </c>
      <c r="J48" t="s">
        <v>13</v>
      </c>
    </row>
    <row r="49" spans="1:10" x14ac:dyDescent="0.25">
      <c r="A49" t="s">
        <v>176</v>
      </c>
      <c r="B49" t="s">
        <v>95</v>
      </c>
      <c r="C49" t="str">
        <f>VLOOKUP(A49,'Technické listy'!$C$5:$G$66,4,FALSE)</f>
        <v>MKV 3910</v>
      </c>
      <c r="D49">
        <f>VLOOKUP(A49,'Technické listy'!$C$5:$G$66,5,FALSE)</f>
        <v>1</v>
      </c>
      <c r="E49">
        <v>2</v>
      </c>
      <c r="J49" t="s">
        <v>13</v>
      </c>
    </row>
    <row r="50" spans="1:10" x14ac:dyDescent="0.25">
      <c r="A50" t="s">
        <v>96</v>
      </c>
      <c r="B50" t="s">
        <v>89</v>
      </c>
      <c r="C50" t="str">
        <f>VLOOKUP(A50,'Technické listy'!$C$5:$G$66,4,FALSE)</f>
        <v>Varianta 3 - LTD</v>
      </c>
      <c r="D50">
        <f>VLOOKUP(A50,'Technické listy'!$C$5:$G$66,5,FALSE)</f>
        <v>3</v>
      </c>
      <c r="E50">
        <v>10</v>
      </c>
      <c r="J50" t="s">
        <v>14</v>
      </c>
    </row>
    <row r="51" spans="1:10" x14ac:dyDescent="0.25">
      <c r="A51" t="s">
        <v>99</v>
      </c>
      <c r="B51" t="s">
        <v>170</v>
      </c>
      <c r="C51" t="e">
        <f>VLOOKUP(A51,'Technické listy'!$C$5:$G$66,4,FALSE)</f>
        <v>#N/A</v>
      </c>
      <c r="D51" t="e">
        <f>VLOOKUP(A51,'Technické listy'!$C$5:$G$66,5,FALSE)</f>
        <v>#N/A</v>
      </c>
      <c r="E51">
        <v>10</v>
      </c>
      <c r="J51" t="s">
        <v>98</v>
      </c>
    </row>
    <row r="52" spans="1:10" x14ac:dyDescent="0.25">
      <c r="A52" t="s">
        <v>100</v>
      </c>
      <c r="B52" t="s">
        <v>101</v>
      </c>
      <c r="C52" t="str">
        <f>VLOOKUP(A52,'Technické listy'!$C$5:$G$66,4,FALSE)</f>
        <v>Varianta 3 - LTD</v>
      </c>
      <c r="D52">
        <f>VLOOKUP(A52,'Technické listy'!$C$5:$G$66,5,FALSE)</f>
        <v>2</v>
      </c>
      <c r="E52">
        <v>2</v>
      </c>
      <c r="J52" t="s">
        <v>98</v>
      </c>
    </row>
    <row r="53" spans="1:10" x14ac:dyDescent="0.25">
      <c r="A53" t="s">
        <v>102</v>
      </c>
      <c r="B53" t="s">
        <v>103</v>
      </c>
      <c r="C53" t="str">
        <f>VLOOKUP(A53,'Technické listy'!$C$5:$G$66,4,FALSE)</f>
        <v>Varianta 3 - LTD</v>
      </c>
      <c r="D53">
        <f>VLOOKUP(A53,'Technické listy'!$C$5:$G$66,5,FALSE)</f>
        <v>1</v>
      </c>
      <c r="E53">
        <v>1</v>
      </c>
      <c r="J53" t="s">
        <v>168</v>
      </c>
    </row>
    <row r="54" spans="1:10" x14ac:dyDescent="0.25">
      <c r="A54" t="s">
        <v>104</v>
      </c>
      <c r="B54" t="s">
        <v>105</v>
      </c>
      <c r="C54" t="str">
        <f>VLOOKUP(A54,'Technické listy'!$C$5:$G$66,4,FALSE)</f>
        <v>NEREZ5090</v>
      </c>
      <c r="D54">
        <f>VLOOKUP(A54,'Technické listy'!$C$5:$G$66,5,FALSE)</f>
        <v>1</v>
      </c>
      <c r="E54">
        <v>1</v>
      </c>
      <c r="J54" t="s">
        <v>168</v>
      </c>
    </row>
    <row r="55" spans="1:10" x14ac:dyDescent="0.25">
      <c r="A55" t="s">
        <v>106</v>
      </c>
      <c r="B55" t="s">
        <v>107</v>
      </c>
      <c r="C55" t="e">
        <f>VLOOKUP(A55,'Technické listy'!$C$5:$G$66,4,FALSE)</f>
        <v>#N/A</v>
      </c>
      <c r="D55" t="e">
        <f>VLOOKUP(A55,'Technické listy'!$C$5:$G$66,5,FALSE)</f>
        <v>#N/A</v>
      </c>
      <c r="E55">
        <v>1</v>
      </c>
      <c r="I55" t="s">
        <v>110</v>
      </c>
      <c r="J55" t="s">
        <v>168</v>
      </c>
    </row>
    <row r="56" spans="1:10" x14ac:dyDescent="0.25">
      <c r="A56" t="s">
        <v>108</v>
      </c>
      <c r="B56" t="s">
        <v>109</v>
      </c>
      <c r="C56" t="str">
        <f>VLOOKUP(A56,'Technické listy'!$C$5:$G$66,4,FALSE)</f>
        <v>Varianta 3 - LTD</v>
      </c>
      <c r="D56">
        <f>VLOOKUP(A56,'Technické listy'!$C$5:$G$66,5,FALSE)</f>
        <v>1</v>
      </c>
      <c r="E56">
        <v>1</v>
      </c>
      <c r="J56" t="s">
        <v>168</v>
      </c>
    </row>
    <row r="57" spans="1:10" x14ac:dyDescent="0.25">
      <c r="A57" t="s">
        <v>97</v>
      </c>
      <c r="B57" t="s">
        <v>81</v>
      </c>
      <c r="C57" t="str">
        <f>VLOOKUP(A57,'Technické listy'!$C$5:$G$66,4,FALSE)</f>
        <v>VAKO 80C/N</v>
      </c>
      <c r="D57">
        <f>VLOOKUP(A57,'Technické listy'!$C$5:$G$66,5,FALSE)</f>
        <v>14</v>
      </c>
      <c r="E57">
        <v>3</v>
      </c>
      <c r="J57" t="s">
        <v>22</v>
      </c>
    </row>
    <row r="58" spans="1:10" x14ac:dyDescent="0.25">
      <c r="A58" t="s">
        <v>150</v>
      </c>
      <c r="B58" t="s">
        <v>159</v>
      </c>
      <c r="C58" t="e">
        <f>VLOOKUP(A58,'Technické listy'!$C$5:$G$66,4,FALSE)</f>
        <v>#N/A</v>
      </c>
      <c r="D58" t="e">
        <f>VLOOKUP(A58,'Technické listy'!$C$5:$G$66,5,FALSE)</f>
        <v>#N/A</v>
      </c>
      <c r="E58">
        <v>1</v>
      </c>
      <c r="J58" t="s">
        <v>16</v>
      </c>
    </row>
    <row r="59" spans="1:10" x14ac:dyDescent="0.25">
      <c r="A59" t="s">
        <v>24</v>
      </c>
      <c r="B59" t="s">
        <v>70</v>
      </c>
      <c r="C59" t="str">
        <f>VLOOKUP(A59,'Technické listy'!$C$5:$G$66,4,FALSE)</f>
        <v xml:space="preserve">MAYO INSTRUMAN MAXI </v>
      </c>
      <c r="D59">
        <f>VLOOKUP(A59,'Technické listy'!$C$5:$G$66,5,FALSE)</f>
        <v>8</v>
      </c>
      <c r="E59">
        <v>1</v>
      </c>
      <c r="I59" t="s">
        <v>71</v>
      </c>
      <c r="J59" t="s">
        <v>16</v>
      </c>
    </row>
    <row r="60" spans="1:10" x14ac:dyDescent="0.25">
      <c r="A60" t="s">
        <v>112</v>
      </c>
      <c r="B60" t="s">
        <v>171</v>
      </c>
      <c r="C60" t="str">
        <f>VLOOKUP(A60,'Technické listy'!$C$5:$G$66,4,FALSE)</f>
        <v>Varianta 3 - LTD</v>
      </c>
      <c r="D60">
        <f>VLOOKUP(A60,'Technické listy'!$C$5:$G$66,5,FALSE)</f>
        <v>4</v>
      </c>
      <c r="E60">
        <v>1</v>
      </c>
      <c r="J60" t="s">
        <v>16</v>
      </c>
    </row>
    <row r="61" spans="1:10" x14ac:dyDescent="0.25">
      <c r="A61" t="s">
        <v>113</v>
      </c>
      <c r="B61" t="s">
        <v>114</v>
      </c>
      <c r="C61">
        <f>VLOOKUP(A61,'Technické listy'!$C$5:$G$66,4,FALSE)</f>
        <v>1255</v>
      </c>
      <c r="D61">
        <f>VLOOKUP(A61,'Technické listy'!$C$5:$G$66,5,FALSE)</f>
        <v>6</v>
      </c>
      <c r="E61">
        <v>1</v>
      </c>
      <c r="J61" t="s">
        <v>16</v>
      </c>
    </row>
    <row r="62" spans="1:10" x14ac:dyDescent="0.25">
      <c r="A62" t="s">
        <v>115</v>
      </c>
      <c r="B62" t="s">
        <v>38</v>
      </c>
      <c r="C62" t="e">
        <f>VLOOKUP(A62,'Technické listy'!$C$5:$G$66,4,FALSE)</f>
        <v>#N/A</v>
      </c>
      <c r="D62" t="e">
        <f>VLOOKUP(A62,'Technické listy'!$C$5:$G$66,5,FALSE)</f>
        <v>#N/A</v>
      </c>
      <c r="E62">
        <v>1</v>
      </c>
      <c r="I62" t="s">
        <v>116</v>
      </c>
      <c r="J62" t="s">
        <v>16</v>
      </c>
    </row>
    <row r="63" spans="1:10" x14ac:dyDescent="0.25">
      <c r="A63" t="s">
        <v>54</v>
      </c>
      <c r="B63" t="s">
        <v>53</v>
      </c>
      <c r="C63" t="str">
        <f>VLOOKUP(A63,'Technické listy'!$C$5:$G$66,4,FALSE)</f>
        <v>MKUV1613</v>
      </c>
      <c r="D63">
        <f>VLOOKUP(A63,'Technické listy'!$C$5:$G$66,5,FALSE)</f>
        <v>4</v>
      </c>
      <c r="E63">
        <v>1</v>
      </c>
      <c r="J63" t="s">
        <v>16</v>
      </c>
    </row>
    <row r="64" spans="1:10" x14ac:dyDescent="0.25">
      <c r="A64" t="s">
        <v>149</v>
      </c>
      <c r="B64" t="s">
        <v>159</v>
      </c>
      <c r="C64" t="e">
        <f>VLOOKUP(A64,'Technické listy'!$C$5:$G$66,4,FALSE)</f>
        <v>#N/A</v>
      </c>
      <c r="D64" t="e">
        <f>VLOOKUP(A64,'Technické listy'!$C$5:$G$66,5,FALSE)</f>
        <v>#N/A</v>
      </c>
      <c r="E64">
        <v>1</v>
      </c>
      <c r="J64" t="s">
        <v>17</v>
      </c>
    </row>
    <row r="65" spans="1:10" x14ac:dyDescent="0.25">
      <c r="A65" t="s">
        <v>113</v>
      </c>
      <c r="B65" t="s">
        <v>114</v>
      </c>
      <c r="C65">
        <f>VLOOKUP(A65,'Technické listy'!$C$5:$G$66,4,FALSE)</f>
        <v>1255</v>
      </c>
      <c r="D65">
        <f>VLOOKUP(A65,'Technické listy'!$C$5:$G$66,5,FALSE)</f>
        <v>6</v>
      </c>
      <c r="E65">
        <v>1</v>
      </c>
      <c r="I65" t="s">
        <v>116</v>
      </c>
      <c r="J65" t="s">
        <v>17</v>
      </c>
    </row>
    <row r="66" spans="1:10" x14ac:dyDescent="0.25">
      <c r="A66" t="s">
        <v>112</v>
      </c>
      <c r="B66" t="s">
        <v>171</v>
      </c>
      <c r="C66" t="str">
        <f>VLOOKUP(A66,'Technické listy'!$C$5:$G$66,4,FALSE)</f>
        <v>Varianta 3 - LTD</v>
      </c>
      <c r="D66">
        <f>VLOOKUP(A66,'Technické listy'!$C$5:$G$66,5,FALSE)</f>
        <v>4</v>
      </c>
      <c r="E66">
        <v>1</v>
      </c>
      <c r="J66" t="s">
        <v>17</v>
      </c>
    </row>
    <row r="67" spans="1:10" x14ac:dyDescent="0.25">
      <c r="A67" t="s">
        <v>173</v>
      </c>
      <c r="B67" t="s">
        <v>43</v>
      </c>
      <c r="C67" t="str">
        <f>VLOOKUP(A67,'Technické listy'!$C$5:$G$66,4,FALSE)</f>
        <v>CN 42/12 AN0005</v>
      </c>
      <c r="D67">
        <f>VLOOKUP(A67,'Technické listy'!$C$5:$G$66,5,FALSE)</f>
        <v>19</v>
      </c>
      <c r="E67">
        <v>5</v>
      </c>
      <c r="I67" t="s">
        <v>44</v>
      </c>
      <c r="J67" t="s">
        <v>17</v>
      </c>
    </row>
    <row r="68" spans="1:10" x14ac:dyDescent="0.25">
      <c r="A68" t="s">
        <v>54</v>
      </c>
      <c r="B68" t="s">
        <v>53</v>
      </c>
      <c r="C68" t="str">
        <f>VLOOKUP(A68,'Technické listy'!$C$5:$G$66,4,FALSE)</f>
        <v>MKUV1613</v>
      </c>
      <c r="D68">
        <f>VLOOKUP(A68,'Technické listy'!$C$5:$G$66,5,FALSE)</f>
        <v>4</v>
      </c>
      <c r="E68">
        <v>1</v>
      </c>
      <c r="J68" t="s">
        <v>17</v>
      </c>
    </row>
    <row r="69" spans="1:10" x14ac:dyDescent="0.25">
      <c r="A69" t="s">
        <v>148</v>
      </c>
      <c r="B69" t="s">
        <v>160</v>
      </c>
      <c r="C69" t="e">
        <f>VLOOKUP(A69,'Technické listy'!$C$5:$G$66,4,FALSE)</f>
        <v>#N/A</v>
      </c>
      <c r="D69" t="e">
        <f>VLOOKUP(A69,'Technické listy'!$C$5:$G$66,5,FALSE)</f>
        <v>#N/A</v>
      </c>
      <c r="E69">
        <v>1</v>
      </c>
      <c r="J69" t="s">
        <v>119</v>
      </c>
    </row>
    <row r="70" spans="1:10" x14ac:dyDescent="0.25">
      <c r="A70" t="s">
        <v>54</v>
      </c>
      <c r="B70" t="s">
        <v>53</v>
      </c>
      <c r="C70" t="str">
        <f>VLOOKUP(A70,'Technické listy'!$C$5:$G$66,4,FALSE)</f>
        <v>MKUV1613</v>
      </c>
      <c r="D70">
        <f>VLOOKUP(A70,'Technické listy'!$C$5:$G$66,5,FALSE)</f>
        <v>4</v>
      </c>
      <c r="E70">
        <v>1</v>
      </c>
      <c r="J70" t="s">
        <v>119</v>
      </c>
    </row>
    <row r="71" spans="1:10" x14ac:dyDescent="0.25">
      <c r="A71" t="s">
        <v>146</v>
      </c>
      <c r="B71" t="s">
        <v>147</v>
      </c>
      <c r="C71" t="e">
        <f>VLOOKUP(A71,'Technické listy'!$C$5:$G$66,4,FALSE)</f>
        <v>#N/A</v>
      </c>
      <c r="D71" t="e">
        <f>VLOOKUP(A71,'Technické listy'!$C$5:$G$66,5,FALSE)</f>
        <v>#N/A</v>
      </c>
      <c r="E71">
        <v>1</v>
      </c>
      <c r="J71" t="s">
        <v>120</v>
      </c>
    </row>
    <row r="72" spans="1:10" x14ac:dyDescent="0.25">
      <c r="A72" t="s">
        <v>54</v>
      </c>
      <c r="B72" t="s">
        <v>53</v>
      </c>
      <c r="C72" t="str">
        <f>VLOOKUP(A72,'Technické listy'!$C$5:$G$66,4,FALSE)</f>
        <v>MKUV1613</v>
      </c>
      <c r="D72">
        <f>VLOOKUP(A72,'Technické listy'!$C$5:$G$66,5,FALSE)</f>
        <v>4</v>
      </c>
      <c r="E72">
        <v>1</v>
      </c>
      <c r="J72" t="s">
        <v>120</v>
      </c>
    </row>
    <row r="73" spans="1:10" x14ac:dyDescent="0.25">
      <c r="A73" t="s">
        <v>97</v>
      </c>
      <c r="B73" t="s">
        <v>81</v>
      </c>
      <c r="C73" t="str">
        <f>VLOOKUP(A73,'Technické listy'!$C$5:$G$66,4,FALSE)</f>
        <v>VAKO 80C/N</v>
      </c>
      <c r="D73">
        <f>VLOOKUP(A73,'Technické listy'!$C$5:$G$66,5,FALSE)</f>
        <v>14</v>
      </c>
      <c r="E73">
        <v>2</v>
      </c>
      <c r="J73" t="s">
        <v>121</v>
      </c>
    </row>
    <row r="74" spans="1:10" x14ac:dyDescent="0.25">
      <c r="A74" t="s">
        <v>127</v>
      </c>
      <c r="B74" t="s">
        <v>128</v>
      </c>
      <c r="C74" t="e">
        <f>VLOOKUP(A74,'Technické listy'!$C$5:$G$66,4,FALSE)</f>
        <v>#N/A</v>
      </c>
      <c r="D74" t="e">
        <f>VLOOKUP(A74,'Technické listy'!$C$5:$G$66,5,FALSE)</f>
        <v>#N/A</v>
      </c>
      <c r="E74">
        <v>1</v>
      </c>
      <c r="J74" t="s">
        <v>121</v>
      </c>
    </row>
    <row r="75" spans="1:10" x14ac:dyDescent="0.25">
      <c r="A75" t="s">
        <v>125</v>
      </c>
      <c r="B75" t="s">
        <v>126</v>
      </c>
      <c r="C75">
        <f>VLOOKUP(A75,'Technické listy'!$C$5:$G$66,4,FALSE)</f>
        <v>103044</v>
      </c>
      <c r="D75">
        <f>VLOOKUP(A75,'Technické listy'!$C$5:$G$66,5,FALSE)</f>
        <v>3</v>
      </c>
      <c r="E75">
        <v>1</v>
      </c>
      <c r="I75" t="s">
        <v>166</v>
      </c>
      <c r="J75" t="s">
        <v>121</v>
      </c>
    </row>
    <row r="76" spans="1:10" x14ac:dyDescent="0.25">
      <c r="A76" t="s">
        <v>123</v>
      </c>
      <c r="B76" t="s">
        <v>124</v>
      </c>
      <c r="C76" t="e">
        <f>VLOOKUP(A76,'Technické listy'!$C$5:$G$66,4,FALSE)</f>
        <v>#N/A</v>
      </c>
      <c r="D76" t="e">
        <f>VLOOKUP(A76,'Technické listy'!$C$5:$G$66,5,FALSE)</f>
        <v>#N/A</v>
      </c>
      <c r="E76">
        <v>1</v>
      </c>
      <c r="I76" t="s">
        <v>44</v>
      </c>
      <c r="J76" t="s">
        <v>122</v>
      </c>
    </row>
    <row r="77" spans="1:10" x14ac:dyDescent="0.25">
      <c r="A77" t="s">
        <v>97</v>
      </c>
      <c r="B77" t="s">
        <v>81</v>
      </c>
      <c r="C77" t="str">
        <f>VLOOKUP(A77,'Technické listy'!$C$5:$G$66,4,FALSE)</f>
        <v>VAKO 80C/N</v>
      </c>
      <c r="D77">
        <f>VLOOKUP(A77,'Technické listy'!$C$5:$G$66,5,FALSE)</f>
        <v>14</v>
      </c>
      <c r="E77">
        <v>2</v>
      </c>
      <c r="J77" t="s">
        <v>122</v>
      </c>
    </row>
    <row r="78" spans="1:10" x14ac:dyDescent="0.25">
      <c r="A78" t="s">
        <v>127</v>
      </c>
      <c r="B78" t="s">
        <v>128</v>
      </c>
      <c r="C78" t="e">
        <f>VLOOKUP(A78,'Technické listy'!$C$5:$G$66,4,FALSE)</f>
        <v>#N/A</v>
      </c>
      <c r="D78" t="e">
        <f>VLOOKUP(A78,'Technické listy'!$C$5:$G$66,5,FALSE)</f>
        <v>#N/A</v>
      </c>
      <c r="E78">
        <v>1</v>
      </c>
      <c r="J78" t="s">
        <v>122</v>
      </c>
    </row>
    <row r="79" spans="1:10" x14ac:dyDescent="0.25">
      <c r="A79" t="s">
        <v>125</v>
      </c>
      <c r="B79" t="s">
        <v>126</v>
      </c>
      <c r="C79">
        <f>VLOOKUP(A79,'Technické listy'!$C$5:$G$66,4,FALSE)</f>
        <v>103044</v>
      </c>
      <c r="D79">
        <f>VLOOKUP(A79,'Technické listy'!$C$5:$G$66,5,FALSE)</f>
        <v>3</v>
      </c>
      <c r="E79">
        <v>1</v>
      </c>
      <c r="I79" t="s">
        <v>166</v>
      </c>
      <c r="J79" t="s">
        <v>122</v>
      </c>
    </row>
    <row r="80" spans="1:10" x14ac:dyDescent="0.25">
      <c r="A80" t="s">
        <v>30</v>
      </c>
      <c r="B80" t="s">
        <v>28</v>
      </c>
      <c r="C80" t="e">
        <f>VLOOKUP(A80,'Technické listy'!$C$5:$G$66,4,FALSE)</f>
        <v>#N/A</v>
      </c>
      <c r="D80" t="e">
        <f>VLOOKUP(A80,'Technické listy'!$C$5:$G$66,5,FALSE)</f>
        <v>#N/A</v>
      </c>
      <c r="E80">
        <v>1</v>
      </c>
      <c r="I80" t="s">
        <v>34</v>
      </c>
      <c r="J80" t="s">
        <v>18</v>
      </c>
    </row>
    <row r="81" spans="1:10" x14ac:dyDescent="0.25">
      <c r="A81" t="s">
        <v>31</v>
      </c>
      <c r="B81" t="s">
        <v>29</v>
      </c>
      <c r="C81" t="e">
        <f>VLOOKUP(A81,'Technické listy'!$C$5:$G$66,4,FALSE)</f>
        <v>#N/A</v>
      </c>
      <c r="D81" t="e">
        <f>VLOOKUP(A81,'Technické listy'!$C$5:$G$66,5,FALSE)</f>
        <v>#N/A</v>
      </c>
      <c r="E81">
        <v>1</v>
      </c>
      <c r="I81" t="s">
        <v>34</v>
      </c>
      <c r="J81" t="s">
        <v>18</v>
      </c>
    </row>
    <row r="82" spans="1:10" x14ac:dyDescent="0.25">
      <c r="A82" t="s">
        <v>24</v>
      </c>
      <c r="B82" t="s">
        <v>70</v>
      </c>
      <c r="C82" t="str">
        <f>VLOOKUP(A82,'Technické listy'!$C$5:$G$66,4,FALSE)</f>
        <v xml:space="preserve">MAYO INSTRUMAN MAXI </v>
      </c>
      <c r="D82">
        <f>VLOOKUP(A82,'Technické listy'!$C$5:$G$66,5,FALSE)</f>
        <v>8</v>
      </c>
      <c r="E82">
        <v>1</v>
      </c>
      <c r="I82" t="s">
        <v>71</v>
      </c>
      <c r="J82" t="s">
        <v>18</v>
      </c>
    </row>
    <row r="83" spans="1:10" x14ac:dyDescent="0.25">
      <c r="A83" t="s">
        <v>129</v>
      </c>
      <c r="B83" t="s">
        <v>32</v>
      </c>
      <c r="C83" t="e">
        <f>VLOOKUP(A83,'Technické listy'!$C$5:$G$66,4,FALSE)</f>
        <v>#N/A</v>
      </c>
      <c r="D83" t="e">
        <f>VLOOKUP(A83,'Technické listy'!$C$5:$G$66,5,FALSE)</f>
        <v>#N/A</v>
      </c>
      <c r="E83">
        <v>1</v>
      </c>
      <c r="I83" t="s">
        <v>63</v>
      </c>
      <c r="J83" t="s">
        <v>18</v>
      </c>
    </row>
    <row r="84" spans="1:10" x14ac:dyDescent="0.25">
      <c r="A84" t="s">
        <v>68</v>
      </c>
      <c r="B84" t="s">
        <v>35</v>
      </c>
      <c r="C84" t="str">
        <f>VLOOKUP(A84,'Technické listy'!$C$5:$G$66,4,FALSE)</f>
        <v>PV114</v>
      </c>
      <c r="D84">
        <f>VLOOKUP(A84,'Technické listy'!$C$5:$G$66,5,FALSE)</f>
        <v>4</v>
      </c>
      <c r="E84">
        <v>2</v>
      </c>
      <c r="I84" t="s">
        <v>166</v>
      </c>
      <c r="J84" t="s">
        <v>18</v>
      </c>
    </row>
    <row r="85" spans="1:10" x14ac:dyDescent="0.25">
      <c r="A85" t="s">
        <v>39</v>
      </c>
      <c r="B85" t="s">
        <v>38</v>
      </c>
      <c r="C85" t="str">
        <f>VLOOKUP(A85,'Technické listy'!$C$5:$G$66,4,FALSE)</f>
        <v>SH-1/A</v>
      </c>
      <c r="D85">
        <f>VLOOKUP(A85,'Technické listy'!$C$5:$G$66,5,FALSE)</f>
        <v>13</v>
      </c>
      <c r="E85">
        <v>3</v>
      </c>
      <c r="I85" t="s">
        <v>42</v>
      </c>
      <c r="J85" t="s">
        <v>18</v>
      </c>
    </row>
    <row r="86" spans="1:10" x14ac:dyDescent="0.25">
      <c r="A86" t="s">
        <v>40</v>
      </c>
      <c r="B86" t="s">
        <v>41</v>
      </c>
      <c r="C86" t="str">
        <f>VLOOKUP(A86,'Technické listy'!$C$5:$G$66,4,FALSE)</f>
        <v>SH-3/JAKO-BA</v>
      </c>
      <c r="D86">
        <f>VLOOKUP(A86,'Technické listy'!$C$5:$G$66,5,FALSE)</f>
        <v>6</v>
      </c>
      <c r="E86">
        <v>2</v>
      </c>
      <c r="I86" t="s">
        <v>42</v>
      </c>
      <c r="J86" t="s">
        <v>18</v>
      </c>
    </row>
    <row r="87" spans="1:10" x14ac:dyDescent="0.25">
      <c r="A87" t="s">
        <v>173</v>
      </c>
      <c r="B87" t="s">
        <v>43</v>
      </c>
      <c r="C87" t="str">
        <f>VLOOKUP(A87,'Technické listy'!$C$5:$G$66,4,FALSE)</f>
        <v>CN 42/12 AN0005</v>
      </c>
      <c r="D87">
        <f>VLOOKUP(A87,'Technické listy'!$C$5:$G$66,5,FALSE)</f>
        <v>19</v>
      </c>
      <c r="E87">
        <v>2</v>
      </c>
      <c r="I87" t="s">
        <v>44</v>
      </c>
      <c r="J87" t="s">
        <v>18</v>
      </c>
    </row>
    <row r="88" spans="1:10" x14ac:dyDescent="0.25">
      <c r="A88" t="s">
        <v>67</v>
      </c>
      <c r="B88" t="s">
        <v>64</v>
      </c>
      <c r="C88" t="e">
        <f>VLOOKUP(A88,'Technické listy'!$C$5:$G$66,4,FALSE)</f>
        <v>#N/A</v>
      </c>
      <c r="D88" t="e">
        <f>VLOOKUP(A88,'Technické listy'!$C$5:$G$66,5,FALSE)</f>
        <v>#N/A</v>
      </c>
      <c r="E88">
        <v>1</v>
      </c>
      <c r="I88" t="s">
        <v>48</v>
      </c>
      <c r="J88" t="s">
        <v>18</v>
      </c>
    </row>
    <row r="89" spans="1:10" x14ac:dyDescent="0.25">
      <c r="A89" t="s">
        <v>65</v>
      </c>
      <c r="B89" t="s">
        <v>66</v>
      </c>
      <c r="C89" t="str">
        <f>VLOOKUP(A89,'Technické listy'!$C$5:$G$66,4,FALSE)</f>
        <v>BASIC ZV1251N</v>
      </c>
      <c r="D89">
        <f>VLOOKUP(A89,'Technické listy'!$C$5:$G$66,5,FALSE)</f>
        <v>4</v>
      </c>
      <c r="E89">
        <v>1</v>
      </c>
      <c r="I89" t="s">
        <v>48</v>
      </c>
      <c r="J89" t="s">
        <v>18</v>
      </c>
    </row>
    <row r="90" spans="1:10" x14ac:dyDescent="0.25">
      <c r="A90" t="s">
        <v>61</v>
      </c>
      <c r="B90" t="s">
        <v>60</v>
      </c>
      <c r="C90" t="e">
        <f>VLOOKUP(A90,'Technické listy'!$C$5:$G$66,4,FALSE)</f>
        <v>#N/A</v>
      </c>
      <c r="D90" t="e">
        <f>VLOOKUP(A90,'Technické listy'!$C$5:$G$66,5,FALSE)</f>
        <v>#N/A</v>
      </c>
      <c r="E90">
        <v>2</v>
      </c>
      <c r="I90" t="s">
        <v>62</v>
      </c>
      <c r="J90" t="s">
        <v>18</v>
      </c>
    </row>
    <row r="91" spans="1:10" x14ac:dyDescent="0.25">
      <c r="A91" t="s">
        <v>57</v>
      </c>
      <c r="B91" t="s">
        <v>55</v>
      </c>
      <c r="C91" t="str">
        <f>VLOOKUP(A91,'Technické listy'!$C$5:$G$66,4,FALSE)</f>
        <v>NEREZ1041</v>
      </c>
      <c r="D91">
        <f>VLOOKUP(A91,'Technické listy'!$C$5:$G$66,5,FALSE)</f>
        <v>4</v>
      </c>
      <c r="E91">
        <v>1</v>
      </c>
      <c r="I91" t="s">
        <v>58</v>
      </c>
      <c r="J91" t="s">
        <v>18</v>
      </c>
    </row>
    <row r="92" spans="1:10" x14ac:dyDescent="0.25">
      <c r="A92" t="s">
        <v>111</v>
      </c>
      <c r="B92" t="s">
        <v>56</v>
      </c>
      <c r="C92" t="str">
        <f>VLOOKUP(A92,'Technické listy'!$C$5:$G$66,4,FALSE)</f>
        <v>NEREZ1042</v>
      </c>
      <c r="D92">
        <f>VLOOKUP(A92,'Technické listy'!$C$5:$G$66,5,FALSE)</f>
        <v>7</v>
      </c>
      <c r="E92">
        <v>1</v>
      </c>
      <c r="I92" t="s">
        <v>58</v>
      </c>
      <c r="J92" t="s">
        <v>18</v>
      </c>
    </row>
    <row r="93" spans="1:10" x14ac:dyDescent="0.25">
      <c r="A93" t="s">
        <v>152</v>
      </c>
      <c r="B93" t="s">
        <v>136</v>
      </c>
      <c r="C93" t="e">
        <f>VLOOKUP(A93,'Technické listy'!$C$5:$G$66,4,FALSE)</f>
        <v>#N/A</v>
      </c>
      <c r="D93" t="e">
        <f>VLOOKUP(A93,'Technické listy'!$C$5:$G$66,5,FALSE)</f>
        <v>#N/A</v>
      </c>
      <c r="E93">
        <v>1</v>
      </c>
      <c r="I93" t="s">
        <v>132</v>
      </c>
      <c r="J93" t="s">
        <v>18</v>
      </c>
    </row>
    <row r="94" spans="1:10" x14ac:dyDescent="0.25">
      <c r="A94" t="s">
        <v>130</v>
      </c>
      <c r="B94" t="s">
        <v>79</v>
      </c>
      <c r="C94" t="str">
        <f>VLOOKUP(A94,'Technické listy'!$C$5:$G$66,4,FALSE)</f>
        <v>NEREZ5011</v>
      </c>
      <c r="D94">
        <f>VLOOKUP(A94,'Technické listy'!$C$5:$G$66,5,FALSE)</f>
        <v>6</v>
      </c>
      <c r="E94">
        <v>1</v>
      </c>
      <c r="I94" t="s">
        <v>80</v>
      </c>
      <c r="J94" t="s">
        <v>18</v>
      </c>
    </row>
    <row r="95" spans="1:10" x14ac:dyDescent="0.25">
      <c r="A95" t="s">
        <v>144</v>
      </c>
      <c r="B95" t="s">
        <v>135</v>
      </c>
      <c r="C95" t="e">
        <f>VLOOKUP(A95,'Technické listy'!$C$5:$G$66,4,FALSE)</f>
        <v>#N/A</v>
      </c>
      <c r="D95" t="e">
        <f>VLOOKUP(A95,'Technické listy'!$C$5:$G$66,5,FALSE)</f>
        <v>#N/A</v>
      </c>
      <c r="E95">
        <v>1</v>
      </c>
      <c r="I95" t="s">
        <v>132</v>
      </c>
      <c r="J95" t="s">
        <v>19</v>
      </c>
    </row>
    <row r="96" spans="1:10" x14ac:dyDescent="0.25">
      <c r="A96" t="s">
        <v>145</v>
      </c>
      <c r="B96" t="s">
        <v>135</v>
      </c>
      <c r="C96" t="e">
        <f>VLOOKUP(A96,'Technické listy'!$C$5:$G$66,4,FALSE)</f>
        <v>#N/A</v>
      </c>
      <c r="D96" t="e">
        <f>VLOOKUP(A96,'Technické listy'!$C$5:$G$66,5,FALSE)</f>
        <v>#N/A</v>
      </c>
      <c r="E96">
        <v>1</v>
      </c>
      <c r="I96" t="s">
        <v>132</v>
      </c>
      <c r="J96" t="s">
        <v>19</v>
      </c>
    </row>
    <row r="97" spans="1:10" x14ac:dyDescent="0.25">
      <c r="A97" t="s">
        <v>133</v>
      </c>
      <c r="B97" t="s">
        <v>134</v>
      </c>
      <c r="C97" t="str">
        <f>VLOOKUP(A97,'Technické listy'!$C$5:$G$66,4,FALSE)</f>
        <v>106.01</v>
      </c>
      <c r="D97">
        <f>VLOOKUP(A97,'Technické listy'!$C$5:$G$66,5,FALSE)</f>
        <v>2</v>
      </c>
      <c r="E97">
        <v>2</v>
      </c>
      <c r="J97" t="s">
        <v>19</v>
      </c>
    </row>
    <row r="98" spans="1:10" x14ac:dyDescent="0.25">
      <c r="A98" t="s">
        <v>176</v>
      </c>
      <c r="B98" t="s">
        <v>95</v>
      </c>
      <c r="C98" t="str">
        <f>VLOOKUP(A98,'Technické listy'!$C$5:$G$66,4,FALSE)</f>
        <v>MKV 3910</v>
      </c>
      <c r="D98">
        <f>VLOOKUP(A98,'Technické listy'!$C$5:$G$66,5,FALSE)</f>
        <v>1</v>
      </c>
      <c r="E98">
        <v>2</v>
      </c>
      <c r="J98" t="s">
        <v>19</v>
      </c>
    </row>
    <row r="99" spans="1:10" x14ac:dyDescent="0.25">
      <c r="A99" t="s">
        <v>83</v>
      </c>
      <c r="B99" t="s">
        <v>137</v>
      </c>
      <c r="C99" t="str">
        <f>VLOOKUP(A99,'Technické listy'!$C$5:$G$66,4,FALSE)</f>
        <v>Varianta 4 - nerez zdravotnictví</v>
      </c>
      <c r="D99">
        <f>VLOOKUP(A99,'Technické listy'!$C$5:$G$66,5,FALSE)</f>
        <v>2</v>
      </c>
      <c r="E99">
        <v>4</v>
      </c>
      <c r="J99" t="s">
        <v>20</v>
      </c>
    </row>
    <row r="100" spans="1:10" x14ac:dyDescent="0.25">
      <c r="A100" t="s">
        <v>138</v>
      </c>
      <c r="B100" t="s">
        <v>139</v>
      </c>
      <c r="C100" t="str">
        <f>VLOOKUP(A100,'Technické listy'!$C$5:$G$66,4,FALSE)</f>
        <v>Varianta 4 - nerez zdravotnictví</v>
      </c>
      <c r="D100">
        <f>VLOOKUP(A100,'Technické listy'!$C$5:$G$66,5,FALSE)</f>
        <v>1</v>
      </c>
      <c r="E100">
        <v>1</v>
      </c>
      <c r="J100" t="s">
        <v>20</v>
      </c>
    </row>
    <row r="101" spans="1:10" x14ac:dyDescent="0.25">
      <c r="A101" t="s">
        <v>30</v>
      </c>
      <c r="B101" t="s">
        <v>28</v>
      </c>
      <c r="C101" t="e">
        <f>VLOOKUP(A101,'Technické listy'!$C$5:$G$66,4,FALSE)</f>
        <v>#N/A</v>
      </c>
      <c r="D101" t="e">
        <f>VLOOKUP(A101,'Technické listy'!$C$5:$G$66,5,FALSE)</f>
        <v>#N/A</v>
      </c>
      <c r="E101">
        <v>1</v>
      </c>
      <c r="I101" t="s">
        <v>34</v>
      </c>
      <c r="J101" t="s">
        <v>21</v>
      </c>
    </row>
    <row r="102" spans="1:10" x14ac:dyDescent="0.25">
      <c r="A102" t="s">
        <v>31</v>
      </c>
      <c r="B102" t="s">
        <v>29</v>
      </c>
      <c r="C102" t="e">
        <f>VLOOKUP(A102,'Technické listy'!$C$5:$G$66,4,FALSE)</f>
        <v>#N/A</v>
      </c>
      <c r="D102" t="e">
        <f>VLOOKUP(A102,'Technické listy'!$C$5:$G$66,5,FALSE)</f>
        <v>#N/A</v>
      </c>
      <c r="E102">
        <v>1</v>
      </c>
      <c r="I102" t="s">
        <v>34</v>
      </c>
      <c r="J102" t="s">
        <v>21</v>
      </c>
    </row>
    <row r="103" spans="1:10" x14ac:dyDescent="0.25">
      <c r="A103" t="s">
        <v>24</v>
      </c>
      <c r="B103" t="s">
        <v>70</v>
      </c>
      <c r="C103" t="str">
        <f>VLOOKUP(A103,'Technické listy'!$C$5:$G$66,4,FALSE)</f>
        <v xml:space="preserve">MAYO INSTRUMAN MAXI </v>
      </c>
      <c r="D103">
        <f>VLOOKUP(A103,'Technické listy'!$C$5:$G$66,5,FALSE)</f>
        <v>8</v>
      </c>
      <c r="E103">
        <v>1</v>
      </c>
      <c r="I103" t="s">
        <v>71</v>
      </c>
      <c r="J103" t="s">
        <v>21</v>
      </c>
    </row>
    <row r="104" spans="1:10" x14ac:dyDescent="0.25">
      <c r="A104" t="s">
        <v>129</v>
      </c>
      <c r="B104" t="s">
        <v>32</v>
      </c>
      <c r="C104" t="e">
        <f>VLOOKUP(A104,'Technické listy'!$C$5:$G$66,4,FALSE)</f>
        <v>#N/A</v>
      </c>
      <c r="D104" t="e">
        <f>VLOOKUP(A104,'Technické listy'!$C$5:$G$66,5,FALSE)</f>
        <v>#N/A</v>
      </c>
      <c r="E104">
        <v>1</v>
      </c>
      <c r="I104" t="s">
        <v>63</v>
      </c>
      <c r="J104" t="s">
        <v>21</v>
      </c>
    </row>
    <row r="105" spans="1:10" x14ac:dyDescent="0.25">
      <c r="A105" t="s">
        <v>68</v>
      </c>
      <c r="B105" t="s">
        <v>35</v>
      </c>
      <c r="C105" t="str">
        <f>VLOOKUP(A105,'Technické listy'!$C$5:$G$66,4,FALSE)</f>
        <v>PV114</v>
      </c>
      <c r="D105">
        <f>VLOOKUP(A105,'Technické listy'!$C$5:$G$66,5,FALSE)</f>
        <v>4</v>
      </c>
      <c r="E105">
        <v>2</v>
      </c>
      <c r="I105" t="s">
        <v>166</v>
      </c>
      <c r="J105" t="s">
        <v>21</v>
      </c>
    </row>
    <row r="106" spans="1:10" x14ac:dyDescent="0.25">
      <c r="A106" t="s">
        <v>39</v>
      </c>
      <c r="B106" t="s">
        <v>38</v>
      </c>
      <c r="C106" t="str">
        <f>VLOOKUP(A106,'Technické listy'!$C$5:$G$66,4,FALSE)</f>
        <v>SH-1/A</v>
      </c>
      <c r="D106">
        <f>VLOOKUP(A106,'Technické listy'!$C$5:$G$66,5,FALSE)</f>
        <v>13</v>
      </c>
      <c r="E106">
        <v>3</v>
      </c>
      <c r="I106" t="s">
        <v>42</v>
      </c>
      <c r="J106" t="s">
        <v>21</v>
      </c>
    </row>
    <row r="107" spans="1:10" x14ac:dyDescent="0.25">
      <c r="A107" t="s">
        <v>40</v>
      </c>
      <c r="B107" t="s">
        <v>41</v>
      </c>
      <c r="C107" t="str">
        <f>VLOOKUP(A107,'Technické listy'!$C$5:$G$66,4,FALSE)</f>
        <v>SH-3/JAKO-BA</v>
      </c>
      <c r="D107">
        <f>VLOOKUP(A107,'Technické listy'!$C$5:$G$66,5,FALSE)</f>
        <v>6</v>
      </c>
      <c r="E107">
        <v>2</v>
      </c>
      <c r="I107" t="s">
        <v>42</v>
      </c>
      <c r="J107" t="s">
        <v>21</v>
      </c>
    </row>
    <row r="108" spans="1:10" x14ac:dyDescent="0.25">
      <c r="A108" t="s">
        <v>173</v>
      </c>
      <c r="B108" t="s">
        <v>43</v>
      </c>
      <c r="C108" t="str">
        <f>VLOOKUP(A108,'Technické listy'!$C$5:$G$66,4,FALSE)</f>
        <v>CN 42/12 AN0005</v>
      </c>
      <c r="D108">
        <f>VLOOKUP(A108,'Technické listy'!$C$5:$G$66,5,FALSE)</f>
        <v>19</v>
      </c>
      <c r="E108">
        <v>2</v>
      </c>
      <c r="I108" t="s">
        <v>44</v>
      </c>
      <c r="J108" t="s">
        <v>21</v>
      </c>
    </row>
    <row r="109" spans="1:10" x14ac:dyDescent="0.25">
      <c r="A109" t="s">
        <v>67</v>
      </c>
      <c r="B109" t="s">
        <v>64</v>
      </c>
      <c r="C109" t="e">
        <f>VLOOKUP(A109,'Technické listy'!$C$5:$G$66,4,FALSE)</f>
        <v>#N/A</v>
      </c>
      <c r="D109" t="e">
        <f>VLOOKUP(A109,'Technické listy'!$C$5:$G$66,5,FALSE)</f>
        <v>#N/A</v>
      </c>
      <c r="E109">
        <v>1</v>
      </c>
      <c r="I109" t="s">
        <v>48</v>
      </c>
      <c r="J109" t="s">
        <v>21</v>
      </c>
    </row>
    <row r="110" spans="1:10" x14ac:dyDescent="0.25">
      <c r="A110" t="s">
        <v>65</v>
      </c>
      <c r="B110" t="s">
        <v>66</v>
      </c>
      <c r="C110" t="str">
        <f>VLOOKUP(A110,'Technické listy'!$C$5:$G$66,4,FALSE)</f>
        <v>BASIC ZV1251N</v>
      </c>
      <c r="D110">
        <f>VLOOKUP(A110,'Technické listy'!$C$5:$G$66,5,FALSE)</f>
        <v>4</v>
      </c>
      <c r="E110">
        <v>1</v>
      </c>
      <c r="I110" t="s">
        <v>48</v>
      </c>
      <c r="J110" t="s">
        <v>21</v>
      </c>
    </row>
    <row r="111" spans="1:10" x14ac:dyDescent="0.25">
      <c r="A111" t="s">
        <v>61</v>
      </c>
      <c r="B111" t="s">
        <v>60</v>
      </c>
      <c r="C111" t="e">
        <f>VLOOKUP(A111,'Technické listy'!$C$5:$G$66,4,FALSE)</f>
        <v>#N/A</v>
      </c>
      <c r="D111" t="e">
        <f>VLOOKUP(A111,'Technické listy'!$C$5:$G$66,5,FALSE)</f>
        <v>#N/A</v>
      </c>
      <c r="E111">
        <v>2</v>
      </c>
      <c r="I111" t="s">
        <v>62</v>
      </c>
      <c r="J111" t="s">
        <v>21</v>
      </c>
    </row>
    <row r="112" spans="1:10" x14ac:dyDescent="0.25">
      <c r="A112" t="s">
        <v>57</v>
      </c>
      <c r="B112" t="s">
        <v>55</v>
      </c>
      <c r="C112" t="str">
        <f>VLOOKUP(A112,'Technické listy'!$C$5:$G$66,4,FALSE)</f>
        <v>NEREZ1041</v>
      </c>
      <c r="D112">
        <f>VLOOKUP(A112,'Technické listy'!$C$5:$G$66,5,FALSE)</f>
        <v>4</v>
      </c>
      <c r="E112">
        <v>1</v>
      </c>
      <c r="I112" t="s">
        <v>58</v>
      </c>
      <c r="J112" t="s">
        <v>21</v>
      </c>
    </row>
    <row r="113" spans="1:10" x14ac:dyDescent="0.25">
      <c r="A113" t="s">
        <v>111</v>
      </c>
      <c r="B113" t="s">
        <v>56</v>
      </c>
      <c r="C113" t="str">
        <f>VLOOKUP(A113,'Technické listy'!$C$5:$G$66,4,FALSE)</f>
        <v>NEREZ1042</v>
      </c>
      <c r="D113">
        <f>VLOOKUP(A113,'Technické listy'!$C$5:$G$66,5,FALSE)</f>
        <v>7</v>
      </c>
      <c r="E113">
        <v>1</v>
      </c>
      <c r="I113" t="s">
        <v>58</v>
      </c>
      <c r="J113" t="s">
        <v>21</v>
      </c>
    </row>
    <row r="114" spans="1:10" x14ac:dyDescent="0.25">
      <c r="A114" t="s">
        <v>153</v>
      </c>
      <c r="B114" t="s">
        <v>161</v>
      </c>
      <c r="C114" t="e">
        <f>VLOOKUP(A114,'Technické listy'!$C$5:$G$66,4,FALSE)</f>
        <v>#N/A</v>
      </c>
      <c r="D114" t="e">
        <f>VLOOKUP(A114,'Technické listy'!$C$5:$G$66,5,FALSE)</f>
        <v>#N/A</v>
      </c>
      <c r="E114">
        <v>1</v>
      </c>
      <c r="I114" t="s">
        <v>132</v>
      </c>
      <c r="J114" t="s">
        <v>21</v>
      </c>
    </row>
    <row r="115" spans="1:10" x14ac:dyDescent="0.25">
      <c r="A115" t="s">
        <v>130</v>
      </c>
      <c r="B115" t="s">
        <v>79</v>
      </c>
      <c r="C115" t="str">
        <f>VLOOKUP(A115,'Technické listy'!$C$5:$G$66,4,FALSE)</f>
        <v>NEREZ5011</v>
      </c>
      <c r="D115">
        <f>VLOOKUP(A115,'Technické listy'!$C$5:$G$66,5,FALSE)</f>
        <v>6</v>
      </c>
      <c r="E115">
        <v>1</v>
      </c>
      <c r="I115" t="s">
        <v>80</v>
      </c>
      <c r="J115" t="s">
        <v>21</v>
      </c>
    </row>
    <row r="116" spans="1:10" x14ac:dyDescent="0.25">
      <c r="A116" t="s">
        <v>73</v>
      </c>
      <c r="B116" t="s">
        <v>140</v>
      </c>
      <c r="C116" t="str">
        <f>VLOOKUP(A116,'Technické listy'!$C$5:$G$66,4,FALSE)</f>
        <v>Varianta 4 - nerez zdravotnictví</v>
      </c>
      <c r="D116">
        <f>VLOOKUP(A116,'Technické listy'!$C$5:$G$66,5,FALSE)</f>
        <v>1</v>
      </c>
      <c r="E116">
        <v>1</v>
      </c>
      <c r="I116" t="s">
        <v>47</v>
      </c>
      <c r="J116" t="s">
        <v>15</v>
      </c>
    </row>
    <row r="117" spans="1:10" x14ac:dyDescent="0.25">
      <c r="A117" t="s">
        <v>37</v>
      </c>
      <c r="B117" t="s">
        <v>69</v>
      </c>
      <c r="C117" t="e">
        <f>VLOOKUP(A117,'Technické listy'!$C$5:$G$66,4,FALSE)</f>
        <v>#N/A</v>
      </c>
      <c r="D117" t="e">
        <f>VLOOKUP(A117,'Technické listy'!$C$5:$G$66,5,FALSE)</f>
        <v>#N/A</v>
      </c>
      <c r="E117">
        <v>2</v>
      </c>
      <c r="J117" t="s">
        <v>15</v>
      </c>
    </row>
    <row r="118" spans="1:10" x14ac:dyDescent="0.25">
      <c r="A118" t="s">
        <v>74</v>
      </c>
      <c r="B118" t="s">
        <v>75</v>
      </c>
      <c r="C118" t="str">
        <f>VLOOKUP(A118,'Technické listy'!$C$5:$G$66,4,FALSE)</f>
        <v>Varianta 4 - nerez zdravotnictví</v>
      </c>
      <c r="D118">
        <f>VLOOKUP(A118,'Technické listy'!$C$5:$G$66,5,FALSE)</f>
        <v>4</v>
      </c>
      <c r="E118">
        <v>1</v>
      </c>
      <c r="I118" t="s">
        <v>76</v>
      </c>
      <c r="J118" t="s">
        <v>15</v>
      </c>
    </row>
    <row r="120" spans="1:10" x14ac:dyDescent="0.25">
      <c r="A120" t="s">
        <v>3</v>
      </c>
      <c r="H120">
        <f>SUM(H4:H118)</f>
        <v>0</v>
      </c>
    </row>
  </sheetData>
  <pageMargins left="0.7" right="0.7" top="0.78740157499999996" bottom="0.78740157499999996" header="0.3" footer="0.3"/>
  <pageSetup paperSize="9" scale="41" fitToHeight="0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Technické listy</vt:lpstr>
      <vt:lpstr>Zdroj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Strišovský</cp:lastModifiedBy>
  <cp:lastPrinted>2019-08-13T14:33:30Z</cp:lastPrinted>
  <dcterms:created xsi:type="dcterms:W3CDTF">2017-04-05T14:32:49Z</dcterms:created>
  <dcterms:modified xsi:type="dcterms:W3CDTF">2019-10-01T08:21:53Z</dcterms:modified>
</cp:coreProperties>
</file>